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LabGest\Dropbox (PMBA)\00-NAIR\TALL\RA2022\Matriz de Resultados\MS_Matriz_Final\"/>
    </mc:Choice>
  </mc:AlternateContent>
  <xr:revisionPtr revIDLastSave="0" documentId="13_ncr:1_{B5AABB14-C2C2-4C96-A57D-3A8B042DB308}" xr6:coauthVersionLast="41" xr6:coauthVersionMax="41" xr10:uidLastSave="{00000000-0000-0000-0000-000000000000}"/>
  <bookViews>
    <workbookView xWindow="-120" yWindow="-120" windowWidth="29040" windowHeight="15840" tabRatio="777" activeTab="2" xr2:uid="{B4498D2C-05EA-064A-BB24-F03A0900C862}"/>
  </bookViews>
  <sheets>
    <sheet name="Lista de Impactos - Marinho" sheetId="22" r:id="rId1"/>
    <sheet name="MATRIZ - cálculo " sheetId="16" r:id="rId2"/>
    <sheet name="MATRIZ  - resultado " sheetId="4" r:id="rId3"/>
    <sheet name="Matriz Dinâmica" sheetId="19" state="hidden" r:id="rId4"/>
  </sheets>
  <definedNames>
    <definedName name="_xlnm._FilterDatabase" localSheetId="0" hidden="1">'Lista de Impactos - Marinho'!$A$1:$J$131</definedName>
    <definedName name="_xlnm._FilterDatabase" localSheetId="1" hidden="1">'MATRIZ - cálculo '!$A$1:$N$59</definedName>
    <definedName name="Caráter__Ca" localSheetId="1">MATCH(#REF!,'MATRIZ - cálculo '!XET:XET,0)</definedName>
    <definedName name="Caráter__Ca">MATCH(#REF!,#REF!,0)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4" l="1"/>
  <c r="M132" i="16"/>
  <c r="H36" i="16"/>
  <c r="G4" i="4"/>
  <c r="H4" i="4"/>
  <c r="I4" i="4"/>
  <c r="J4" i="4"/>
  <c r="K4" i="4"/>
  <c r="L4" i="4"/>
  <c r="M4" i="4"/>
  <c r="N4" i="4"/>
  <c r="O4" i="4"/>
  <c r="P4" i="4"/>
  <c r="G5" i="4"/>
  <c r="H5" i="4"/>
  <c r="I5" i="4"/>
  <c r="J5" i="4"/>
  <c r="K5" i="4"/>
  <c r="L5" i="4"/>
  <c r="M5" i="4"/>
  <c r="N5" i="4"/>
  <c r="O5" i="4"/>
  <c r="P5" i="4"/>
  <c r="G6" i="4"/>
  <c r="H6" i="4"/>
  <c r="I6" i="4"/>
  <c r="J6" i="4"/>
  <c r="K6" i="4"/>
  <c r="L6" i="4"/>
  <c r="M6" i="4"/>
  <c r="N6" i="4"/>
  <c r="O6" i="4"/>
  <c r="P6" i="4"/>
  <c r="G7" i="4"/>
  <c r="H7" i="4"/>
  <c r="I7" i="4"/>
  <c r="J7" i="4"/>
  <c r="K7" i="4"/>
  <c r="L7" i="4"/>
  <c r="M7" i="4"/>
  <c r="N7" i="4"/>
  <c r="O7" i="4"/>
  <c r="P7" i="4"/>
  <c r="G8" i="4"/>
  <c r="H8" i="4"/>
  <c r="I8" i="4"/>
  <c r="J8" i="4"/>
  <c r="K8" i="4"/>
  <c r="M8" i="4"/>
  <c r="N8" i="4"/>
  <c r="O8" i="4"/>
  <c r="P8" i="4"/>
  <c r="G9" i="4"/>
  <c r="H9" i="4"/>
  <c r="I9" i="4"/>
  <c r="J9" i="4"/>
  <c r="K9" i="4"/>
  <c r="L9" i="4"/>
  <c r="M9" i="4"/>
  <c r="N9" i="4"/>
  <c r="O9" i="4"/>
  <c r="Q44" i="16"/>
  <c r="P9" i="4"/>
  <c r="G10" i="4"/>
  <c r="H10" i="4"/>
  <c r="I10" i="4"/>
  <c r="J10" i="4"/>
  <c r="K10" i="4"/>
  <c r="L10" i="4"/>
  <c r="M10" i="4"/>
  <c r="N10" i="4"/>
  <c r="O10" i="4"/>
  <c r="P10" i="4"/>
  <c r="G11" i="4"/>
  <c r="H11" i="4"/>
  <c r="I11" i="4"/>
  <c r="J11" i="4"/>
  <c r="K11" i="4"/>
  <c r="L11" i="4"/>
  <c r="M11" i="4"/>
  <c r="N11" i="4"/>
  <c r="O11" i="4"/>
  <c r="P11" i="4"/>
  <c r="G12" i="4"/>
  <c r="H12" i="4"/>
  <c r="I12" i="4"/>
  <c r="J12" i="4"/>
  <c r="K12" i="4"/>
  <c r="L12" i="4"/>
  <c r="M12" i="4"/>
  <c r="N12" i="4"/>
  <c r="O12" i="4"/>
  <c r="P12" i="4"/>
  <c r="G13" i="4"/>
  <c r="H13" i="4"/>
  <c r="I13" i="4"/>
  <c r="J13" i="4"/>
  <c r="K13" i="4"/>
  <c r="M13" i="4"/>
  <c r="O76" i="16"/>
  <c r="N13" i="4"/>
  <c r="P76" i="16"/>
  <c r="O13" i="4"/>
  <c r="Q76" i="16"/>
  <c r="P13" i="4"/>
  <c r="G14" i="4"/>
  <c r="H14" i="4"/>
  <c r="I14" i="4"/>
  <c r="J14" i="4"/>
  <c r="K14" i="4"/>
  <c r="L14" i="4"/>
  <c r="M14" i="4"/>
  <c r="N14" i="4"/>
  <c r="O14" i="4"/>
  <c r="P14" i="4"/>
  <c r="G15" i="4"/>
  <c r="H15" i="4"/>
  <c r="I15" i="4"/>
  <c r="J15" i="4"/>
  <c r="K15" i="4"/>
  <c r="L15" i="4"/>
  <c r="M15" i="4"/>
  <c r="N15" i="4"/>
  <c r="O15" i="4"/>
  <c r="P15" i="4"/>
  <c r="G16" i="4"/>
  <c r="I100" i="16"/>
  <c r="H16" i="4"/>
  <c r="I16" i="4"/>
  <c r="K100" i="16"/>
  <c r="J16" i="4"/>
  <c r="K16" i="4"/>
  <c r="M100" i="16"/>
  <c r="L16" i="4"/>
  <c r="N100" i="16"/>
  <c r="M16" i="4"/>
  <c r="N16" i="4"/>
  <c r="O16" i="4"/>
  <c r="P16" i="4"/>
  <c r="G17" i="4"/>
  <c r="H17" i="4"/>
  <c r="I17" i="4"/>
  <c r="J17" i="4"/>
  <c r="K17" i="4"/>
  <c r="L17" i="4"/>
  <c r="M17" i="4"/>
  <c r="N17" i="4"/>
  <c r="O17" i="4"/>
  <c r="P17" i="4"/>
  <c r="G18" i="4"/>
  <c r="H18" i="4"/>
  <c r="I18" i="4"/>
  <c r="J18" i="4"/>
  <c r="K18" i="4"/>
  <c r="L18" i="4"/>
  <c r="M18" i="4"/>
  <c r="N18" i="4"/>
  <c r="O18" i="4"/>
  <c r="P18" i="4"/>
  <c r="G19" i="4"/>
  <c r="I124" i="16"/>
  <c r="H19" i="4"/>
  <c r="J124" i="16"/>
  <c r="I19" i="4"/>
  <c r="J19" i="4"/>
  <c r="L124" i="16"/>
  <c r="K19" i="4"/>
  <c r="M124" i="16"/>
  <c r="L19" i="4"/>
  <c r="M19" i="4"/>
  <c r="O124" i="16"/>
  <c r="N19" i="4"/>
  <c r="O19" i="4"/>
  <c r="Q124" i="16"/>
  <c r="P19" i="4"/>
  <c r="G20" i="4"/>
  <c r="H20" i="4"/>
  <c r="J132" i="16"/>
  <c r="I20" i="4"/>
  <c r="K132" i="16"/>
  <c r="J20" i="4"/>
  <c r="L132" i="16"/>
  <c r="K20" i="4"/>
  <c r="L20" i="4"/>
  <c r="M20" i="4"/>
  <c r="N20" i="4"/>
  <c r="O20" i="4"/>
  <c r="Q132" i="16"/>
  <c r="P20" i="4"/>
  <c r="G21" i="4"/>
  <c r="H21" i="4"/>
  <c r="I21" i="4"/>
  <c r="J21" i="4"/>
  <c r="K21" i="4"/>
  <c r="L21" i="4"/>
  <c r="M21" i="4"/>
  <c r="N21" i="4"/>
  <c r="O21" i="4"/>
  <c r="P21" i="4"/>
  <c r="G22" i="4"/>
  <c r="H22" i="4"/>
  <c r="I22" i="4"/>
  <c r="J22" i="4"/>
  <c r="K22" i="4"/>
  <c r="L22" i="4"/>
  <c r="M22" i="4"/>
  <c r="N22" i="4"/>
  <c r="O22" i="4"/>
  <c r="P22" i="4"/>
  <c r="G23" i="4"/>
  <c r="H23" i="4"/>
  <c r="I23" i="4"/>
  <c r="J23" i="4"/>
  <c r="K23" i="4"/>
  <c r="L23" i="4"/>
  <c r="M23" i="4"/>
  <c r="O156" i="16"/>
  <c r="N23" i="4"/>
  <c r="P156" i="16"/>
  <c r="O23" i="4"/>
  <c r="P23" i="4"/>
  <c r="G24" i="4"/>
  <c r="H24" i="4"/>
  <c r="I24" i="4"/>
  <c r="J24" i="4"/>
  <c r="K24" i="4"/>
  <c r="L24" i="4"/>
  <c r="M24" i="4"/>
  <c r="N24" i="4"/>
  <c r="O24" i="4"/>
  <c r="P24" i="4"/>
  <c r="C17" i="4"/>
  <c r="D17" i="4"/>
  <c r="E17" i="4"/>
  <c r="F17" i="4"/>
  <c r="B17" i="4"/>
  <c r="P108" i="16"/>
  <c r="H52" i="16"/>
  <c r="I76" i="16"/>
  <c r="I132" i="16"/>
  <c r="A23" i="4"/>
  <c r="A19" i="4"/>
  <c r="A18" i="4"/>
  <c r="A12" i="4"/>
  <c r="A10" i="4"/>
  <c r="A7" i="4"/>
  <c r="A4" i="4"/>
  <c r="B24" i="4"/>
  <c r="B23" i="4"/>
  <c r="P164" i="16"/>
  <c r="F24" i="4"/>
  <c r="E24" i="4"/>
  <c r="D24" i="4"/>
  <c r="C24" i="4"/>
  <c r="Q156" i="16"/>
  <c r="N156" i="16"/>
  <c r="F23" i="4"/>
  <c r="E23" i="4"/>
  <c r="D23" i="4"/>
  <c r="C23" i="4"/>
  <c r="E4" i="16"/>
  <c r="D4" i="4"/>
  <c r="E4" i="4"/>
  <c r="F4" i="4"/>
  <c r="D5" i="4"/>
  <c r="E5" i="4"/>
  <c r="F5" i="4"/>
  <c r="E20" i="16"/>
  <c r="D6" i="4"/>
  <c r="E6" i="4"/>
  <c r="F6" i="4"/>
  <c r="D7" i="4"/>
  <c r="E7" i="4"/>
  <c r="F7" i="4"/>
  <c r="E36" i="16"/>
  <c r="D8" i="4"/>
  <c r="F36" i="16"/>
  <c r="E8" i="4"/>
  <c r="F8" i="4"/>
  <c r="J36" i="16"/>
  <c r="L36" i="16"/>
  <c r="M36" i="16"/>
  <c r="L8" i="4"/>
  <c r="N36" i="16"/>
  <c r="O36" i="16"/>
  <c r="P36" i="16"/>
  <c r="Q36" i="16"/>
  <c r="E44" i="16"/>
  <c r="D9" i="4"/>
  <c r="E9" i="4"/>
  <c r="F9" i="4"/>
  <c r="O44" i="16"/>
  <c r="P44" i="16"/>
  <c r="D10" i="4"/>
  <c r="E10" i="4"/>
  <c r="F10" i="4"/>
  <c r="L52" i="16"/>
  <c r="M52" i="16"/>
  <c r="N52" i="16"/>
  <c r="E60" i="16"/>
  <c r="D11" i="4"/>
  <c r="E11" i="4"/>
  <c r="F11" i="4"/>
  <c r="D12" i="4"/>
  <c r="E12" i="4"/>
  <c r="F12" i="4"/>
  <c r="N68" i="16"/>
  <c r="O68" i="16"/>
  <c r="P68" i="16"/>
  <c r="Q68" i="16"/>
  <c r="D13" i="4"/>
  <c r="F76" i="16"/>
  <c r="E13" i="4"/>
  <c r="G76" i="16"/>
  <c r="F13" i="4"/>
  <c r="J76" i="16"/>
  <c r="K76" i="16"/>
  <c r="L76" i="16"/>
  <c r="M76" i="16"/>
  <c r="L13" i="4"/>
  <c r="N76" i="16"/>
  <c r="D14" i="4"/>
  <c r="E14" i="4"/>
  <c r="F14" i="4"/>
  <c r="K84" i="16"/>
  <c r="O84" i="16"/>
  <c r="Q84" i="16"/>
  <c r="D15" i="4"/>
  <c r="E15" i="4"/>
  <c r="F15" i="4"/>
  <c r="N92" i="16"/>
  <c r="Q92" i="16"/>
  <c r="D16" i="4"/>
  <c r="E16" i="4"/>
  <c r="G100" i="16"/>
  <c r="F16" i="4"/>
  <c r="J100" i="16"/>
  <c r="L100" i="16"/>
  <c r="D18" i="4"/>
  <c r="E18" i="4"/>
  <c r="F18" i="4"/>
  <c r="L116" i="16"/>
  <c r="N116" i="16"/>
  <c r="O116" i="16"/>
  <c r="P116" i="16"/>
  <c r="Q116" i="16"/>
  <c r="D19" i="4"/>
  <c r="F124" i="16"/>
  <c r="E19" i="4"/>
  <c r="F19" i="4"/>
  <c r="K124" i="16"/>
  <c r="N124" i="16"/>
  <c r="P124" i="16"/>
  <c r="D20" i="4"/>
  <c r="F132" i="16"/>
  <c r="E20" i="4"/>
  <c r="F20" i="4"/>
  <c r="N132" i="16"/>
  <c r="O132" i="16"/>
  <c r="P132" i="16"/>
  <c r="D21" i="4"/>
  <c r="E21" i="4"/>
  <c r="F21" i="4"/>
  <c r="L140" i="16"/>
  <c r="P140" i="16"/>
  <c r="D22" i="4"/>
  <c r="E22" i="4"/>
  <c r="F22" i="4"/>
  <c r="O148" i="16"/>
  <c r="P148" i="16"/>
  <c r="Q148" i="16"/>
  <c r="P3" i="4"/>
  <c r="N3" i="4"/>
  <c r="O3" i="4"/>
  <c r="B22" i="4"/>
  <c r="B21" i="4"/>
  <c r="L3" i="4"/>
  <c r="M3" i="4"/>
  <c r="B19" i="4"/>
  <c r="B18" i="4"/>
  <c r="B16" i="4"/>
  <c r="B15" i="4"/>
  <c r="B14" i="4"/>
  <c r="B13" i="4"/>
  <c r="B12" i="4"/>
  <c r="B11" i="4"/>
  <c r="C22" i="4"/>
  <c r="C21" i="4"/>
  <c r="C20" i="4"/>
  <c r="C19" i="4"/>
  <c r="C18" i="4"/>
  <c r="C16" i="4"/>
  <c r="C15" i="4"/>
  <c r="C14" i="4"/>
  <c r="C13" i="4"/>
  <c r="B10" i="4"/>
  <c r="B9" i="4"/>
  <c r="B8" i="4"/>
  <c r="B7" i="4"/>
  <c r="B6" i="4"/>
  <c r="B5" i="4"/>
  <c r="C12" i="4"/>
  <c r="D60" i="16"/>
  <c r="C11" i="4"/>
  <c r="D3" i="4"/>
  <c r="E3" i="4"/>
  <c r="F3" i="4"/>
  <c r="H3" i="4"/>
  <c r="I3" i="4"/>
  <c r="J3" i="4"/>
  <c r="K3" i="4"/>
  <c r="C3" i="4"/>
  <c r="C10" i="4"/>
  <c r="D44" i="16"/>
  <c r="C9" i="4"/>
  <c r="D36" i="16"/>
  <c r="C8" i="4"/>
  <c r="D28" i="16"/>
  <c r="C7" i="4"/>
  <c r="C6" i="4"/>
  <c r="D12" i="16"/>
  <c r="C5" i="4"/>
  <c r="B4" i="4"/>
  <c r="C4" i="4"/>
</calcChain>
</file>

<file path=xl/sharedStrings.xml><?xml version="1.0" encoding="utf-8"?>
<sst xmlns="http://schemas.openxmlformats.org/spreadsheetml/2006/main" count="1566" uniqueCount="435">
  <si>
    <t>Abiótico</t>
  </si>
  <si>
    <t>Biótico</t>
  </si>
  <si>
    <t>Critérios</t>
  </si>
  <si>
    <t>Caráter (Ca)</t>
  </si>
  <si>
    <t>Duração (D)</t>
  </si>
  <si>
    <t xml:space="preserve">Reversibilidade (R) </t>
  </si>
  <si>
    <t>Total</t>
  </si>
  <si>
    <t>Negativo</t>
  </si>
  <si>
    <t>Nulo</t>
  </si>
  <si>
    <t>Positivo</t>
  </si>
  <si>
    <t>Média</t>
  </si>
  <si>
    <t>Baixa</t>
  </si>
  <si>
    <t>Regional</t>
  </si>
  <si>
    <t>Local</t>
  </si>
  <si>
    <t>Pontual</t>
  </si>
  <si>
    <t>Permanente</t>
  </si>
  <si>
    <t>Irreversível</t>
  </si>
  <si>
    <t>Parcialmente Reversível</t>
  </si>
  <si>
    <t>Reversível</t>
  </si>
  <si>
    <t>Abrangência (Ab)</t>
  </si>
  <si>
    <t>Grande</t>
  </si>
  <si>
    <t>CATEGORIA</t>
  </si>
  <si>
    <t>IMPACTOS</t>
  </si>
  <si>
    <t>Referência</t>
  </si>
  <si>
    <t>Ecotoxicologia</t>
  </si>
  <si>
    <t>Química</t>
  </si>
  <si>
    <t>Ecologia</t>
  </si>
  <si>
    <t>Saúde</t>
  </si>
  <si>
    <t>-</t>
  </si>
  <si>
    <t>Alta</t>
  </si>
  <si>
    <t>Definição (Def)</t>
  </si>
  <si>
    <t>Nível Ambiental/Trófico (Nat)</t>
  </si>
  <si>
    <t>LEGENDA:</t>
  </si>
  <si>
    <t>CRITÉRIOS</t>
  </si>
  <si>
    <t>Caráter</t>
  </si>
  <si>
    <t>Definição</t>
  </si>
  <si>
    <t>Nível Ambiental/Trófico</t>
  </si>
  <si>
    <t>Baixo</t>
  </si>
  <si>
    <t>Médio</t>
  </si>
  <si>
    <t>Duração</t>
  </si>
  <si>
    <t>Reversibilidade</t>
  </si>
  <si>
    <t>AMBIENTE</t>
  </si>
  <si>
    <t>MATRIZ</t>
  </si>
  <si>
    <t>MEIO</t>
  </si>
  <si>
    <t>Nível organizacional atingido</t>
  </si>
  <si>
    <t>Relação com o rompimento</t>
  </si>
  <si>
    <t>Indivíduo</t>
  </si>
  <si>
    <t>C, H</t>
  </si>
  <si>
    <t>Meio Abiótico</t>
  </si>
  <si>
    <t>Indireto</t>
  </si>
  <si>
    <t>Comunidade</t>
  </si>
  <si>
    <t>Direto</t>
  </si>
  <si>
    <t>H</t>
  </si>
  <si>
    <t>Sem relação definida ainda</t>
  </si>
  <si>
    <t>A, B, E</t>
  </si>
  <si>
    <t>População</t>
  </si>
  <si>
    <t>A, E, H</t>
  </si>
  <si>
    <t>Relação com rompimento</t>
  </si>
  <si>
    <t>Abrangência Espacial (Ab)</t>
  </si>
  <si>
    <t>Abrangência Espacial</t>
  </si>
  <si>
    <t>Transitório</t>
  </si>
  <si>
    <t>Recorrente</t>
  </si>
  <si>
    <t>Sem relação def ainda</t>
  </si>
  <si>
    <t>Legenda:</t>
  </si>
  <si>
    <t>Alto</t>
  </si>
  <si>
    <t>A, C, D, E, H</t>
  </si>
  <si>
    <t>Impacto Nulo</t>
  </si>
  <si>
    <t>Valores negativos</t>
  </si>
  <si>
    <t>Impactos negativos quantificados pelos critérios, em escala de cor do menor valor ao maior valor</t>
  </si>
  <si>
    <t>Impacto nulo</t>
  </si>
  <si>
    <t>Critico</t>
  </si>
  <si>
    <t>Agrupamento de Impactos</t>
  </si>
  <si>
    <t>Ao longo de todo período de monitoramento</t>
  </si>
  <si>
    <t>Não se aplica / não realizado no PMBA/Fest</t>
  </si>
  <si>
    <t>AGRUPAMENTO DE IMPACTOS</t>
  </si>
  <si>
    <t>Relação com Rompimento</t>
  </si>
  <si>
    <t>Abrang. Espacial</t>
  </si>
  <si>
    <t xml:space="preserve"> -5 a -8</t>
  </si>
  <si>
    <t xml:space="preserve"> -9 a -12</t>
  </si>
  <si>
    <t xml:space="preserve"> -13 a -16</t>
  </si>
  <si>
    <t xml:space="preserve"> -17 a -21</t>
  </si>
  <si>
    <t>Matriz</t>
  </si>
  <si>
    <t>Abrangência temporal</t>
  </si>
  <si>
    <t>Água</t>
  </si>
  <si>
    <t>períodos chuvosos</t>
  </si>
  <si>
    <t>A, B, H</t>
  </si>
  <si>
    <t>E</t>
  </si>
  <si>
    <t>Sedimentologia</t>
  </si>
  <si>
    <t>Sedimento</t>
  </si>
  <si>
    <t>Fitoplâncton e Zooplâncton</t>
  </si>
  <si>
    <t>A</t>
  </si>
  <si>
    <t>Peixes</t>
  </si>
  <si>
    <t>C</t>
  </si>
  <si>
    <t>C, F, H</t>
  </si>
  <si>
    <t>Fitoplâncton</t>
  </si>
  <si>
    <t>Zooplâncton</t>
  </si>
  <si>
    <t>Ao longo de todo o monitoramento</t>
  </si>
  <si>
    <t>E, H</t>
  </si>
  <si>
    <t>B, C, D, E, H</t>
  </si>
  <si>
    <t>Microbiota na água</t>
  </si>
  <si>
    <t>Genética</t>
  </si>
  <si>
    <t>Ictioplâncton</t>
  </si>
  <si>
    <t>Danos morfológicos e celulares</t>
  </si>
  <si>
    <t>Alterações na composição sedimentológica</t>
  </si>
  <si>
    <t>Categoria</t>
  </si>
  <si>
    <t>Abrangência espacial</t>
  </si>
  <si>
    <t>Sedimentação Marinha (Sedimentologia)</t>
  </si>
  <si>
    <t>Aumento do volume das fases minerais de ferro e da susceptibilidade magnética</t>
  </si>
  <si>
    <t>A, B, C, D, E</t>
  </si>
  <si>
    <t>Ao longo de todo período de monitoramento.</t>
  </si>
  <si>
    <t>Fundos Recifais</t>
  </si>
  <si>
    <t>Alterações na natureza sedimentar do fundo (granulometria e mineralogia)</t>
  </si>
  <si>
    <t>B, C, E, H</t>
  </si>
  <si>
    <t xml:space="preserve"> Fundos Recifais</t>
  </si>
  <si>
    <t>Alterações na natureza sedimentar do fundo (assinaturas microestruturais e químicas)</t>
  </si>
  <si>
    <t>A,B,C,D,E,H</t>
  </si>
  <si>
    <t>Sedimentação Abrolhos</t>
  </si>
  <si>
    <t xml:space="preserve">Sedimento </t>
  </si>
  <si>
    <t>Mudança na qualidade do sedimento observado pela alteração de marcadores isotópicos</t>
  </si>
  <si>
    <t>A, E</t>
  </si>
  <si>
    <t>Arcos interno e externo da região de Abrolhos</t>
  </si>
  <si>
    <t>períodos de Março-Agosto/2019 (incidência de frentes frias) e Janeiro-Abril/2021 (verão)</t>
  </si>
  <si>
    <t>Mudança nos fatores de enriquecimento de Fe nos sedimentos de Abrolhos.</t>
  </si>
  <si>
    <t>Arcos interno e externo da região de Abrolhos (aumentaram no sentido do arco interno  para o arco externo)</t>
  </si>
  <si>
    <t>períodos umido e seco</t>
  </si>
  <si>
    <t>Aumento da concentração do material particulado em suspensão</t>
  </si>
  <si>
    <t>Aumento da concentração do material particulado em suspensão e turbidez</t>
  </si>
  <si>
    <t>Foz do Rio Doce, Setor Norte (Itaúnas e Barra Nova) e APA Costa das Algas (Pontos Rasos - até 36m)</t>
  </si>
  <si>
    <t>Modelagem</t>
  </si>
  <si>
    <t>Aumento na turbidez de fundo devido à ressuspensão provocada pela entrada de ondulações remotas</t>
  </si>
  <si>
    <t>B, C e H</t>
  </si>
  <si>
    <t>Ao longo de todo período de monitoramento, principalmente em eventos de aumento da energia de ondas (período seco)</t>
  </si>
  <si>
    <t>Eventos hidrológicos do Rio Doce (período chuvoso) e de aumento da energia de ondas (período seco)</t>
  </si>
  <si>
    <t>Alterações na densidade do sedimento superficial</t>
  </si>
  <si>
    <t>A, B</t>
  </si>
  <si>
    <t>Aumento do potencial de mobilização do fundo</t>
  </si>
  <si>
    <t>Foz do Rio Doce e Setor Norte</t>
  </si>
  <si>
    <t>Variabilidade sazonal,  com valores mais baixos em relação aos de referência.</t>
  </si>
  <si>
    <t>Aumento no potencial de Mobilidade do sedimento superficial</t>
  </si>
  <si>
    <t>Variabilidade sazonal com tendência de aumento durante todo o período de monitoramento</t>
  </si>
  <si>
    <t xml:space="preserve"> Hidrogeoquímica </t>
  </si>
  <si>
    <t>Setor Abrolhos, Setor Norte, Setor Foz do Rio Doce, APA/RVS e Setor Sul (amostrado apenas no Ano 1)</t>
  </si>
  <si>
    <t>C,D e G</t>
  </si>
  <si>
    <t>Contaminação por metais e metaloide</t>
  </si>
  <si>
    <t>A, F, G</t>
  </si>
  <si>
    <t>Hidrogeoquímica</t>
  </si>
  <si>
    <t>Contaminação por Fe</t>
  </si>
  <si>
    <t>Setor Abrolhos, Foz do Rio Doce e APA/RVS Costa das Algas</t>
  </si>
  <si>
    <t>Peixes Estuarinos</t>
  </si>
  <si>
    <t>Maior concentração de Al, Ba, Cd, Cr, Fe, Mn e Pb nos otólitos dos peixes estuarinos</t>
  </si>
  <si>
    <t>C, D</t>
  </si>
  <si>
    <t>Foz do Rio Doce</t>
  </si>
  <si>
    <t xml:space="preserve"> Tartarugas</t>
  </si>
  <si>
    <t>Tartarugas</t>
  </si>
  <si>
    <t xml:space="preserve"> C, D, E</t>
  </si>
  <si>
    <t>Santa Cruz, Aracruz (38 km ao sul da foz do Rio Doce)</t>
  </si>
  <si>
    <t>Ao longo dos 3 anos de monitoramento (ano 4 em análise)</t>
  </si>
  <si>
    <t xml:space="preserve"> Cetáceos</t>
  </si>
  <si>
    <t>Cetáceos</t>
  </si>
  <si>
    <r>
      <t xml:space="preserve">Elevadas concentrações de ferro nos tecidos (fígado e rins) de </t>
    </r>
    <r>
      <rPr>
        <i/>
        <sz val="8"/>
        <rFont val="Arial"/>
        <family val="2"/>
      </rPr>
      <t>Sotalia guianensis</t>
    </r>
  </si>
  <si>
    <t>D, E, H</t>
  </si>
  <si>
    <t xml:space="preserve">Todas as regiões da costa do ES. Destacam-se as regiões do 2-Rio Doce, 3-Barra do Riacho e 4-Metropolitana com o aumento do número amostral. </t>
  </si>
  <si>
    <r>
      <t xml:space="preserve">Elevadas concentrações de ferro nos tecidos (fígado) de </t>
    </r>
    <r>
      <rPr>
        <i/>
        <sz val="8"/>
        <rFont val="Arial"/>
        <family val="2"/>
      </rPr>
      <t>Pontoporia blainvillei</t>
    </r>
  </si>
  <si>
    <t>Todas as regiões da costa do ES. Destaque para o único individuo da Região 2-Rio Doce que apresentou os maiores valores.</t>
  </si>
  <si>
    <r>
      <t xml:space="preserve">Elevadas concentrações de manganês (fígado e rins) nos tecidos de </t>
    </r>
    <r>
      <rPr>
        <i/>
        <sz val="8"/>
        <rFont val="Arial"/>
        <family val="2"/>
      </rPr>
      <t>Sotalia guianensis</t>
    </r>
  </si>
  <si>
    <r>
      <t xml:space="preserve">Elevadas concentrações de manganês  nos tecidos (fígado) de </t>
    </r>
    <r>
      <rPr>
        <i/>
        <sz val="8"/>
        <rFont val="Arial"/>
        <family val="2"/>
      </rPr>
      <t>Pontoporia blainvillei</t>
    </r>
  </si>
  <si>
    <t>Todas as regiões da costa do Espírito Santo.</t>
  </si>
  <si>
    <t>Indicíduo</t>
  </si>
  <si>
    <r>
      <t xml:space="preserve">Elevadas concentrações de cádmio nos tecidos (rim) de </t>
    </r>
    <r>
      <rPr>
        <i/>
        <sz val="8"/>
        <rFont val="Arial"/>
        <family val="2"/>
      </rPr>
      <t>Sotalia guianensis</t>
    </r>
  </si>
  <si>
    <r>
      <t xml:space="preserve">Elevadas concentrações de cádmio nos tecidos (fígado e rins) de </t>
    </r>
    <r>
      <rPr>
        <i/>
        <sz val="8"/>
        <rFont val="Arial"/>
        <family val="2"/>
      </rPr>
      <t>Pontoporia blainvillei</t>
    </r>
  </si>
  <si>
    <t>A, B, D, E, H</t>
  </si>
  <si>
    <t>Todas as regiões da costa do ES. Destaque para o único individuo da Região 2-Rio Doce, que apresentou os maiores valores.</t>
  </si>
  <si>
    <r>
      <t xml:space="preserve">Elevadas concentrações de mercúrio nos tecidos (fígado) de </t>
    </r>
    <r>
      <rPr>
        <i/>
        <sz val="8"/>
        <rFont val="Arial"/>
        <family val="2"/>
      </rPr>
      <t>Sotalia guianensis</t>
    </r>
  </si>
  <si>
    <t>E, G, H</t>
  </si>
  <si>
    <t xml:space="preserve"> Aves</t>
  </si>
  <si>
    <t>Aves</t>
  </si>
  <si>
    <r>
      <t xml:space="preserve">Aumento nas concentrações de As, Cd, Hg e Pb nas penas e de As, Cd, Hg, e Pb no sangue de </t>
    </r>
    <r>
      <rPr>
        <i/>
        <sz val="8"/>
        <rFont val="Arial"/>
        <family val="2"/>
      </rPr>
      <t>Sula leucogaster</t>
    </r>
    <r>
      <rPr>
        <sz val="8"/>
        <rFont val="Arial"/>
        <family val="2"/>
      </rPr>
      <t xml:space="preserve"> e </t>
    </r>
    <r>
      <rPr>
        <i/>
        <sz val="8"/>
        <rFont val="Arial"/>
        <family val="2"/>
      </rPr>
      <t>Phaethon aethereus</t>
    </r>
  </si>
  <si>
    <t>A, D</t>
  </si>
  <si>
    <t>Arquipélago de Abrolhos</t>
  </si>
  <si>
    <t>Ano 3 e Ano 4</t>
  </si>
  <si>
    <t>Setores: A, B e C</t>
  </si>
  <si>
    <t>Período seco de 2018.</t>
  </si>
  <si>
    <t xml:space="preserve">Peixes </t>
  </si>
  <si>
    <t>Maiores concentrações de Cd, Cu, Cr, Fe, Mn e Pb no músculo de peixes marinhos</t>
  </si>
  <si>
    <t>B, D</t>
  </si>
  <si>
    <t>Setores: Sul, APA, Foz e Norte</t>
  </si>
  <si>
    <t>Período seco de 2018 (set/out 2018) ao período seco de 2021 (jul/ago 2021).</t>
  </si>
  <si>
    <t>Bentos de fundo inconsolidado</t>
  </si>
  <si>
    <t>Maiores concentrações de Cd, Cr e Pb no músculo de camarões</t>
  </si>
  <si>
    <t>Maiores concentrações de Fe no músculo de camarões</t>
  </si>
  <si>
    <t xml:space="preserve">Setores Foz e Norte , com destaque para Degredo. </t>
  </si>
  <si>
    <t>Maiores concentrações de Cd, Cu, Cr, Hg, Fe e Pb</t>
  </si>
  <si>
    <t>Setores: Sul, APA, Foz, Norte e Abrolhos</t>
  </si>
  <si>
    <t>Aumento nos níveis de metais (IBR bioacumulação)</t>
  </si>
  <si>
    <t>D, H</t>
  </si>
  <si>
    <t>período chuvoso de 2022 (março de 2022)</t>
  </si>
  <si>
    <t>Maiores concentrações de metais (IBR bioacumulação)</t>
  </si>
  <si>
    <t>Setor Foz</t>
  </si>
  <si>
    <t>Bentos de fundo consolidado</t>
  </si>
  <si>
    <t xml:space="preserve">Menor concentrações de metais (IBR bioacumulação) nos corais e hidrocorais </t>
  </si>
  <si>
    <t>Setor Abrolhos</t>
  </si>
  <si>
    <t>período chuvoso de 2021</t>
  </si>
  <si>
    <t>Contaminação por compostos orgânicos</t>
  </si>
  <si>
    <t>A, B, F, G</t>
  </si>
  <si>
    <r>
      <t xml:space="preserve">PCBs em </t>
    </r>
    <r>
      <rPr>
        <i/>
        <sz val="8"/>
        <rFont val="Arial"/>
        <family val="2"/>
      </rPr>
      <t>Sotalia guianensis</t>
    </r>
  </si>
  <si>
    <t>Aumento significativo dos níveis de ∑HPAs no plasma das tartarugas verdes</t>
  </si>
  <si>
    <t>C, E</t>
  </si>
  <si>
    <t>Santa Cruz, Aracruz (38 km ao sul da foz do Rio Doce) e Nova Viçosa, Coroa Vermelha</t>
  </si>
  <si>
    <t>Anos 1,2 e 3 de monitoramento do PMBA</t>
  </si>
  <si>
    <t>Aumento significativo nas concentrações de HPAs no plasma, ovos e natimortos das tartarugas cabeçudas</t>
  </si>
  <si>
    <t>Praia de Povoação- Foz do Rio Doce</t>
  </si>
  <si>
    <r>
      <t xml:space="preserve">Transferência de contaminantes do sedimento para os ovos de tartarugas </t>
    </r>
    <r>
      <rPr>
        <i/>
        <sz val="8"/>
        <rFont val="Arial"/>
        <family val="2"/>
      </rPr>
      <t>Caretta caretta</t>
    </r>
    <r>
      <rPr>
        <sz val="8"/>
        <rFont val="Arial"/>
        <family val="2"/>
      </rPr>
      <t>, durante o período de incubação</t>
    </r>
  </si>
  <si>
    <t>Anos 1, 2 e 3 de monitoramento do PMBA</t>
  </si>
  <si>
    <t>Maior resposta biológica (IBR biomarcador) em corais durante o período chuvoso de 2021.</t>
  </si>
  <si>
    <t>Aumento nos valores de índice de resposta biológica</t>
  </si>
  <si>
    <t>Setor: Abrolhos</t>
  </si>
  <si>
    <t>Maior resposta biológica (IBR biomarcador) em camarões</t>
  </si>
  <si>
    <t xml:space="preserve">Setor APA. </t>
  </si>
  <si>
    <t>Período chuvoso de 2022 (março de 2022).</t>
  </si>
  <si>
    <t>Maior resposta biológica (IBR biomarcador)</t>
  </si>
  <si>
    <t>Setores: APA e Foz.</t>
  </si>
  <si>
    <t>Aumento do efeito biológico (IBR biomarcador)</t>
  </si>
  <si>
    <t>A partir do período chuvoso de 2021</t>
  </si>
  <si>
    <t>Setor APA.</t>
  </si>
  <si>
    <t>Aumento da toxicidade</t>
  </si>
  <si>
    <t>Revis Santa Cruz (CA1 e CA2) e Foz (FRD6)</t>
  </si>
  <si>
    <t xml:space="preserve">Período seco de 2022 (set/out 2022). </t>
  </si>
  <si>
    <t>Foz (FRD1 e FRD6); Revis Santa Cruz (CA1) e Degredo (DEG1).</t>
  </si>
  <si>
    <t>Matriz considerada tóxica com base em testes de toxicidade</t>
  </si>
  <si>
    <t>Foz (FRD6), Degredo (DEG1) e Revis Santa Cruz (CA1 e CA2)</t>
  </si>
  <si>
    <t>maior parte do monitoramento</t>
  </si>
  <si>
    <t xml:space="preserve"> Fitoplâncton</t>
  </si>
  <si>
    <t>Diminuição da diversidade da comunidade fitoplanctônica</t>
  </si>
  <si>
    <t>Foz (Norte, Central e Sul)</t>
  </si>
  <si>
    <t>Durante os períodos secos</t>
  </si>
  <si>
    <t>Aumento na abundância de indivíduos e mudança na composição dos grupos taxonômicos</t>
  </si>
  <si>
    <t>A, B, E, H</t>
  </si>
  <si>
    <t>Todos os setores (APA CA, Foz, Norte e Abrolhos)</t>
  </si>
  <si>
    <t xml:space="preserve">Ao longo de todo período de monitoramento, principalmente nos períodos de aumento da vazão fluvial e de energia de ondas. </t>
  </si>
  <si>
    <t xml:space="preserve"> Zooplâncton</t>
  </si>
  <si>
    <t>Redução nos valores de Diversidade (H') e Equitabilidade (J)</t>
  </si>
  <si>
    <t>A, B, C, E, H</t>
  </si>
  <si>
    <t>Setores Foz, APA e Norte</t>
  </si>
  <si>
    <t>Períodos de alta vazão do Rio Doce</t>
  </si>
  <si>
    <t xml:space="preserve"> Ictioplâncton</t>
  </si>
  <si>
    <t>Diminuição da diversidade e riqueza das larvas de peixes</t>
  </si>
  <si>
    <t>A, B, C, D, E, H</t>
  </si>
  <si>
    <t>Período de alta incidência de ondas e de alta vazão do Rio Doce</t>
  </si>
  <si>
    <t>Alteração na dominância de larvas de peixes</t>
  </si>
  <si>
    <t>B, D, E, H</t>
  </si>
  <si>
    <t>Períodos de alta incidência de ondas e de alta vazão do Rio Doce</t>
  </si>
  <si>
    <t xml:space="preserve"> Bentos </t>
  </si>
  <si>
    <t>Estruturação parcial da composição das comunidades macrobentônicas, resultando na predominância de táxons sabidamente resistentes como poliquetas Spionidae, Magelonidae e moluscos Corbulidae e Nuculidae</t>
  </si>
  <si>
    <t>C, D, E, H</t>
  </si>
  <si>
    <t>Região da Foz, Degredo, e Apa de menor profundidade</t>
  </si>
  <si>
    <t>Redução na abundância e ocorrência relativa de várias famílias de Polychaeta. Algumas famílias - como Spionidae e Magelonidae, sabidamente resistentes a impactos, foram menos afetadas.</t>
  </si>
  <si>
    <t>Região da Foz</t>
  </si>
  <si>
    <t>Diminuição da riqueza de táxons</t>
  </si>
  <si>
    <t>Diminuição da diversidade de táxons</t>
  </si>
  <si>
    <t>Diminuição da abundância de táxons</t>
  </si>
  <si>
    <t>Diminuição na abundância relativa de Amphipoda</t>
  </si>
  <si>
    <t>A, C, H</t>
  </si>
  <si>
    <t>Menor abundância, biomassa e riqueza de crustáceos</t>
  </si>
  <si>
    <t>Estuário do rio Doce</t>
  </si>
  <si>
    <t>Macroalgas</t>
  </si>
  <si>
    <t>Alterações na estrutura de comunidades de macroalgas, com aumento na abundância de algas mais tolerantes a rejeitos de mineração após o rompimento</t>
  </si>
  <si>
    <t xml:space="preserve"> APA Costa das Algas/REVIS Santa Cruz</t>
  </si>
  <si>
    <t>Alterações em processos ecológicos característicos dos recifes e bancos de rodolitos, especificamente a mineralização de CaCO3 e recrutamento de corais</t>
  </si>
  <si>
    <t>Alterações na estrutura de comunidades bênticas recifais</t>
  </si>
  <si>
    <t xml:space="preserve">Direto  </t>
  </si>
  <si>
    <t>Alterações na abundância de corais e na cobertura coralinea</t>
  </si>
  <si>
    <t>C, E, H</t>
  </si>
  <si>
    <t xml:space="preserve"> Comunidade</t>
  </si>
  <si>
    <t>Peixes Recifais</t>
  </si>
  <si>
    <t>Diminuição na abundância de grupos tróficos-chave para os ambientes recifais (piscivoros e herbívoros)</t>
  </si>
  <si>
    <t>APA Costa das Algas</t>
  </si>
  <si>
    <t>Biomassa de pós-larvas de peixes estuarinos significativamente menor e maior homogeneidade na composição específica (menor diversidade e riqueza de espécies raras)</t>
  </si>
  <si>
    <t>Dominância de poucas espécies (90% da abundância e biomassa exercida por poucas espécies)</t>
  </si>
  <si>
    <t>Menor riqueza</t>
  </si>
  <si>
    <t>Abundância de peixes recifais significativamente menor e maior homogeneidade na composição específica (menor diversidade e riqueza de espécies raras)</t>
  </si>
  <si>
    <t>Todos os indicadores (biomassa, abundância, composição, diversidade de espécies raras (q0), comuns (q1) e dominantes (q2)) são significativamente diferentes na interação S(IvsC)</t>
  </si>
  <si>
    <t>Ao longo de todo período de monitoramento (realizado a partir do Ano 2)</t>
  </si>
  <si>
    <t>Presença em maior número de ovos não viáveis em comparação com os ovos viáveis</t>
  </si>
  <si>
    <t>Alterações nos parâmetros reprodutivos</t>
  </si>
  <si>
    <r>
      <t xml:space="preserve">Diminuição do sucesso de eclosão de </t>
    </r>
    <r>
      <rPr>
        <i/>
        <sz val="8"/>
        <rFont val="Arial"/>
        <family val="2"/>
      </rPr>
      <t>Phaethon aethereus</t>
    </r>
  </si>
  <si>
    <r>
      <t>Alteração nos parâmetros reprodutivos (tempo de incubação, sucesso de incubação e sucesso de eclosão) de</t>
    </r>
    <r>
      <rPr>
        <i/>
        <sz val="8"/>
        <rFont val="Arial"/>
        <family val="2"/>
      </rPr>
      <t xml:space="preserve"> Caretta caretta</t>
    </r>
  </si>
  <si>
    <t>Primeiro ano (2018/2019) de monitoramento do PMBA</t>
  </si>
  <si>
    <t>Diminuição da diversidade trófica da assembleia de peixes</t>
  </si>
  <si>
    <t>Alterações do nicho isotópico e diversidade trófica</t>
  </si>
  <si>
    <t>Estuário do Rio Doce</t>
  </si>
  <si>
    <t>Períodos chuvoso e seco do Ano 1</t>
  </si>
  <si>
    <t>2015–2022</t>
  </si>
  <si>
    <t>Fev-Mai 2022</t>
  </si>
  <si>
    <t>Redução da concentração de lipídeos (razão C:N) em seis espécies</t>
  </si>
  <si>
    <r>
      <t>Mudança da dieta do bagre-guri (</t>
    </r>
    <r>
      <rPr>
        <i/>
        <sz val="8"/>
        <rFont val="Arial"/>
        <family val="2"/>
      </rPr>
      <t>Genidens genidens</t>
    </r>
    <r>
      <rPr>
        <sz val="8"/>
        <rFont val="Arial"/>
        <family val="2"/>
      </rPr>
      <t>)</t>
    </r>
  </si>
  <si>
    <t>Fev-Mar 2019 (Ano 1)</t>
  </si>
  <si>
    <r>
      <t xml:space="preserve">Flutuações na amplitude de nicho isotópico ao longo dos anos para </t>
    </r>
    <r>
      <rPr>
        <i/>
        <sz val="8"/>
        <rFont val="Arial"/>
        <family val="2"/>
      </rPr>
      <t>Sula leucogaster</t>
    </r>
    <r>
      <rPr>
        <sz val="8"/>
        <rFont val="Arial"/>
        <family val="2"/>
      </rPr>
      <t xml:space="preserve"> e </t>
    </r>
    <r>
      <rPr>
        <i/>
        <sz val="8"/>
        <rFont val="Arial"/>
        <family val="2"/>
      </rPr>
      <t>Phaethon aethereus</t>
    </r>
  </si>
  <si>
    <t>Megafauna  (Drone/ Sobrevoos/Bioacústica/ROV)</t>
  </si>
  <si>
    <r>
      <t>Aumento da vulnerabilidade (sensibilidade e suscetibilidade) da população da toninha (</t>
    </r>
    <r>
      <rPr>
        <i/>
        <sz val="8"/>
        <rFont val="Arial"/>
        <family val="2"/>
      </rPr>
      <t>Pontoporia blainvillei</t>
    </r>
    <r>
      <rPr>
        <sz val="8"/>
        <rFont val="Arial"/>
        <family val="2"/>
      </rPr>
      <t>) devido ao uso intensivo de áreas impactadas para alimentação e criação</t>
    </r>
  </si>
  <si>
    <t>Foz do Rio Doce e 30km ao sul</t>
  </si>
  <si>
    <t>Diminuição recente do tamanho populacional efetivo em todas as espécies estudadas inferida pelos valores de M-ratio, levando a redução da capacidade adaptativa das populações frente as mudanças ambientais</t>
  </si>
  <si>
    <r>
      <t xml:space="preserve">Diminuição do número de adultos reprodutores de </t>
    </r>
    <r>
      <rPr>
        <i/>
        <sz val="8"/>
        <rFont val="Arial"/>
        <family val="2"/>
      </rPr>
      <t>Sula leucogaster</t>
    </r>
  </si>
  <si>
    <t>Aumento do Índice de Prevalência de Indicadoras (IPI)</t>
  </si>
  <si>
    <t xml:space="preserve">Aumento na abundância de táxons indicadores de impacto </t>
  </si>
  <si>
    <t>Aumento da abundância de Crustacea Amphipoda (Chevaliidae e Phoxocephalidae), resistentes à poluição</t>
  </si>
  <si>
    <t>região da Foz, Degredo, e Apa de menor profundidade</t>
  </si>
  <si>
    <t>Campanha de 04-19</t>
  </si>
  <si>
    <t>Microbiota em corais</t>
  </si>
  <si>
    <r>
      <t xml:space="preserve">Aumento da abundância de bactérias do gênero </t>
    </r>
    <r>
      <rPr>
        <i/>
        <sz val="8"/>
        <rFont val="Arial"/>
        <family val="2"/>
      </rPr>
      <t>Pirellulaceae</t>
    </r>
  </si>
  <si>
    <t>Setor: Abrolhos (principalmente nas estações ABRC1 e ABR04)</t>
  </si>
  <si>
    <t>Aumento na concentração das bactérias mais abundantes no Rio Doce e tolerantes a metais (hgcl clade, Anaerolineaceae, Pirellulacea, Exiguobacterium e Acinetobacter)</t>
  </si>
  <si>
    <t>Períodos chuvosos de 2020 e 2021.</t>
  </si>
  <si>
    <t>Microbiota no sedimento</t>
  </si>
  <si>
    <t>Aumento da dominância dos grupos Pirellulaceae e Anaerolineaceae. Pirellulaceae apresenta maior abundância relativa em estações localizadas nos pontos localizados mais ao sul e a presença de Anaerolineaceae na foz do Rio Doce</t>
  </si>
  <si>
    <t>Pirellulaceae nos setores Sul e APA e Anaerolineaceae no setor Foz.</t>
  </si>
  <si>
    <t>Grande abundância de táxons Anaerolineaceae e Pirellulaceae</t>
  </si>
  <si>
    <t>Setor: Foz do Rio doce e proximidades</t>
  </si>
  <si>
    <t>Dominância de grupos bacterianos, tais como Clostridia e Rhodobacter, altamente associados a doença em corais e alteração da comunidade microbiana (disbiose)</t>
  </si>
  <si>
    <t>Período chuvoso de 2021</t>
  </si>
  <si>
    <t>Aumento na abundância do gênero bacteriano Acinetobacter</t>
  </si>
  <si>
    <t>Setores: APA, Abrolhos, Foz e Norte</t>
  </si>
  <si>
    <t>Período chuvoso de 2020</t>
  </si>
  <si>
    <t>Menores índices de diversidade genética</t>
  </si>
  <si>
    <t>Alterações da diversidade e estrutura genética</t>
  </si>
  <si>
    <t>Rio Doce</t>
  </si>
  <si>
    <t>Agosto de 2022 (Período seco, Ano 4)</t>
  </si>
  <si>
    <r>
      <t xml:space="preserve">Diminuição da diversidade genética mitocondrial de </t>
    </r>
    <r>
      <rPr>
        <i/>
        <sz val="8"/>
        <rFont val="Arial"/>
        <family val="2"/>
      </rPr>
      <t>Sotalia guianensis</t>
    </r>
  </si>
  <si>
    <t>Foz do rio Doce</t>
  </si>
  <si>
    <t>Baixos a moderados índices de diversidade genética nuclear</t>
  </si>
  <si>
    <t>Todas as regiões da costa do ES</t>
  </si>
  <si>
    <r>
      <t>Baixos valores de diversidade genética para a população de</t>
    </r>
    <r>
      <rPr>
        <i/>
        <sz val="8"/>
        <rFont val="Arial"/>
        <family val="2"/>
      </rPr>
      <t xml:space="preserve"> Pontoporia blainvillei</t>
    </r>
  </si>
  <si>
    <t>Todas as regiões da costa do ES onde há ocorrência da espécie.</t>
  </si>
  <si>
    <r>
      <t xml:space="preserve">Diminuição da heterozigosidade em marcadores nucleares (SSR) de </t>
    </r>
    <r>
      <rPr>
        <i/>
        <sz val="8"/>
        <rFont val="Arial"/>
        <family val="2"/>
      </rPr>
      <t>Sula leucogaster.</t>
    </r>
  </si>
  <si>
    <r>
      <t>Perda de haplótipos de linhagens mitocondriais endêmicas do Atlântico Sudoeste para as populações de</t>
    </r>
    <r>
      <rPr>
        <i/>
        <sz val="8"/>
        <rFont val="Arial"/>
        <family val="2"/>
      </rPr>
      <t xml:space="preserve"> Caretta caretta</t>
    </r>
    <r>
      <rPr>
        <sz val="8"/>
        <rFont val="Arial"/>
        <family val="2"/>
      </rPr>
      <t xml:space="preserve"> e</t>
    </r>
    <r>
      <rPr>
        <i/>
        <sz val="8"/>
        <rFont val="Arial"/>
        <family val="2"/>
      </rPr>
      <t xml:space="preserve"> Chelonia mydas</t>
    </r>
  </si>
  <si>
    <t>Nas prais próximas à foz do Rio Doce (Linhares) e Santa Cruz, Aracruz (38 km ao sul da foz do Rio Doce)</t>
  </si>
  <si>
    <r>
      <t xml:space="preserve">Redução na diversidade genética para as populações de </t>
    </r>
    <r>
      <rPr>
        <i/>
        <sz val="8"/>
        <rFont val="Arial"/>
        <family val="2"/>
      </rPr>
      <t>Dermochelys coriacea</t>
    </r>
    <r>
      <rPr>
        <sz val="8"/>
        <rFont val="Arial"/>
        <family val="2"/>
      </rPr>
      <t xml:space="preserve">, </t>
    </r>
    <r>
      <rPr>
        <i/>
        <sz val="8"/>
        <rFont val="Arial"/>
        <family val="2"/>
      </rPr>
      <t>Caretta caretta</t>
    </r>
    <r>
      <rPr>
        <sz val="8"/>
        <rFont val="Arial"/>
        <family val="2"/>
      </rPr>
      <t xml:space="preserve"> e</t>
    </r>
    <r>
      <rPr>
        <i/>
        <sz val="8"/>
        <rFont val="Arial"/>
        <family val="2"/>
      </rPr>
      <t xml:space="preserve"> Chelonia mydas</t>
    </r>
    <r>
      <rPr>
        <sz val="8"/>
        <rFont val="Arial"/>
        <family val="2"/>
      </rPr>
      <t xml:space="preserve"> </t>
    </r>
  </si>
  <si>
    <r>
      <t xml:space="preserve">Menor de diversidade genética para as populações de </t>
    </r>
    <r>
      <rPr>
        <i/>
        <sz val="8"/>
        <rFont val="Arial"/>
        <family val="2"/>
      </rPr>
      <t>Caretta caretta</t>
    </r>
    <r>
      <rPr>
        <sz val="8"/>
        <rFont val="Arial"/>
        <family val="2"/>
      </rPr>
      <t xml:space="preserve"> e </t>
    </r>
    <r>
      <rPr>
        <i/>
        <sz val="8"/>
        <rFont val="Arial"/>
        <family val="2"/>
      </rPr>
      <t>Chelonia mydas</t>
    </r>
  </si>
  <si>
    <r>
      <t xml:space="preserve">Detecção de gargalo populacional para as populações de </t>
    </r>
    <r>
      <rPr>
        <i/>
        <sz val="8"/>
        <rFont val="Arial"/>
        <family val="2"/>
      </rPr>
      <t>Dermochelys coriacea</t>
    </r>
    <r>
      <rPr>
        <sz val="8"/>
        <rFont val="Arial"/>
        <family val="2"/>
      </rPr>
      <t xml:space="preserve">, </t>
    </r>
    <r>
      <rPr>
        <i/>
        <sz val="8"/>
        <rFont val="Arial"/>
        <family val="2"/>
      </rPr>
      <t>Caretta caretta</t>
    </r>
    <r>
      <rPr>
        <sz val="8"/>
        <rFont val="Arial"/>
        <family val="2"/>
      </rPr>
      <t xml:space="preserve"> e </t>
    </r>
    <r>
      <rPr>
        <i/>
        <sz val="8"/>
        <rFont val="Arial"/>
        <family val="2"/>
      </rPr>
      <t>Chelonia mydas</t>
    </r>
    <r>
      <rPr>
        <sz val="8"/>
        <rFont val="Arial"/>
        <family val="2"/>
      </rPr>
      <t xml:space="preserve"> e menor tamanho populacional efetivo para as populações de </t>
    </r>
    <r>
      <rPr>
        <i/>
        <sz val="8"/>
        <rFont val="Arial"/>
        <family val="2"/>
      </rPr>
      <t>Caretta caretta</t>
    </r>
    <r>
      <rPr>
        <sz val="8"/>
        <rFont val="Arial"/>
        <family val="2"/>
      </rPr>
      <t xml:space="preserve"> e </t>
    </r>
    <r>
      <rPr>
        <i/>
        <sz val="8"/>
        <rFont val="Arial"/>
        <family val="2"/>
      </rPr>
      <t>Chelonia mydas</t>
    </r>
  </si>
  <si>
    <t>Alterações morfológicas no trato digestório das larvas de peixes afetando a sobrevivência dos peixes nos estágios iniciais de vida</t>
  </si>
  <si>
    <t>A, B, D, E</t>
  </si>
  <si>
    <t>Redução da condição corporal de sete espécies de peixes</t>
  </si>
  <si>
    <t>Foz do Doce</t>
  </si>
  <si>
    <t>Ano 1, pior no final da estação seca (jul-set).</t>
  </si>
  <si>
    <t xml:space="preserve">Degradação da integridade celular de macroalgas </t>
  </si>
  <si>
    <t>Elevado número de alterações ósseas</t>
  </si>
  <si>
    <t>Alterações nos parâmetros de saúde e fisiologia</t>
  </si>
  <si>
    <t>Todos os setores, especialmente na Foz</t>
  </si>
  <si>
    <t>Presença de lama aderida ao corpo das pós-larvas de peixes podendo interferir em seu metabolismo e desenvolvimento</t>
  </si>
  <si>
    <t>Alterações fisiológicas nos corais</t>
  </si>
  <si>
    <t>Alterações e contaminação em bandas de crescimento de corais</t>
  </si>
  <si>
    <r>
      <t>Piora nos parâmetros saúde de de</t>
    </r>
    <r>
      <rPr>
        <i/>
        <sz val="8"/>
        <rFont val="Arial"/>
        <family val="2"/>
      </rPr>
      <t xml:space="preserve"> Chelonia mydas</t>
    </r>
  </si>
  <si>
    <t>C, D, E</t>
  </si>
  <si>
    <t>Achados histopatológicos que indicam órgãos não sadios e saúde geral prejudicada durante o PMBA.</t>
  </si>
  <si>
    <t>A, E, G, H</t>
  </si>
  <si>
    <t>Aumento da mortalidade (vestígios) de organismos (conchas de Mollusca)</t>
  </si>
  <si>
    <t>Mortalidade de organismos</t>
  </si>
  <si>
    <r>
      <rPr>
        <sz val="8"/>
        <rFont val="Arial"/>
        <family val="2"/>
      </rPr>
      <t xml:space="preserve">Aumento na taxa de óbitos com diagnóstico de morte por processos infecciosos em </t>
    </r>
    <r>
      <rPr>
        <i/>
        <sz val="8"/>
        <rFont val="Arial"/>
        <family val="2"/>
      </rPr>
      <t xml:space="preserve">Sotalia guianensis </t>
    </r>
    <r>
      <rPr>
        <sz val="8"/>
        <rFont val="Arial"/>
        <family val="2"/>
      </rPr>
      <t xml:space="preserve">e </t>
    </r>
    <r>
      <rPr>
        <i/>
        <sz val="8"/>
        <rFont val="Arial"/>
        <family val="2"/>
      </rPr>
      <t>Pontoporia blainvillei</t>
    </r>
  </si>
  <si>
    <r>
      <t xml:space="preserve">Presença de bactérias inéditas para </t>
    </r>
    <r>
      <rPr>
        <i/>
        <sz val="8"/>
        <rFont val="Arial"/>
        <family val="2"/>
      </rPr>
      <t>Sotalia guianensis</t>
    </r>
  </si>
  <si>
    <t xml:space="preserve"> E, G, H</t>
  </si>
  <si>
    <t>Doenças e presença de agentes infecciosos</t>
  </si>
  <si>
    <t>Aumento da virulência nas aves de Abrolhos</t>
  </si>
  <si>
    <t>Ano 3</t>
  </si>
  <si>
    <t>Ocorrência de bactérias de importância de saúde pública nas aves de Abrolhos</t>
  </si>
  <si>
    <r>
      <t xml:space="preserve">Aparecimento de lesões oftalmológicas e tumores sugestivos de fibropapilomatose em </t>
    </r>
    <r>
      <rPr>
        <i/>
        <sz val="8"/>
        <rFont val="Arial"/>
        <family val="2"/>
      </rPr>
      <t>Caretta caretta</t>
    </r>
  </si>
  <si>
    <r>
      <t>Maior prevalência de fibropapilomatose e ectoparasitas em</t>
    </r>
    <r>
      <rPr>
        <i/>
        <sz val="8"/>
        <rFont val="Arial"/>
        <family val="2"/>
      </rPr>
      <t xml:space="preserve"> Chelonia mydas</t>
    </r>
  </si>
  <si>
    <r>
      <t xml:space="preserve">Diminuição na movimentação de </t>
    </r>
    <r>
      <rPr>
        <i/>
        <sz val="8"/>
        <rFont val="Arial"/>
        <family val="2"/>
      </rPr>
      <t>Centropomus parallelus</t>
    </r>
    <r>
      <rPr>
        <sz val="8"/>
        <rFont val="Arial"/>
        <family val="2"/>
      </rPr>
      <t xml:space="preserve"> para montante</t>
    </r>
  </si>
  <si>
    <t xml:space="preserve">Alterações do Uso do Habitat </t>
  </si>
  <si>
    <t>Comportamento</t>
  </si>
  <si>
    <t>Anos 1, 2 e 4</t>
  </si>
  <si>
    <r>
      <t xml:space="preserve">Grande variação na área de vida entre indivíduos de </t>
    </r>
    <r>
      <rPr>
        <i/>
        <sz val="8"/>
        <rFont val="Arial"/>
        <family val="2"/>
      </rPr>
      <t>Mycteroperca bonaci</t>
    </r>
    <r>
      <rPr>
        <sz val="8"/>
        <rFont val="Arial"/>
        <family val="2"/>
      </rPr>
      <t>, o badejo-quadrado (síndrome comportamental)</t>
    </r>
  </si>
  <si>
    <t>Parque Nacional Marinho dos Abrolhos</t>
  </si>
  <si>
    <t>Alta sobreposição das áreas de alimentação (pré e pós rompimento), as quais se mantém sobre a plataforma continental</t>
  </si>
  <si>
    <r>
      <t>Aumento das taxas de encalhes anuais para o boto-cinza (</t>
    </r>
    <r>
      <rPr>
        <i/>
        <sz val="8"/>
        <rFont val="Arial"/>
        <family val="2"/>
      </rPr>
      <t>Sotalia guianensis</t>
    </r>
    <r>
      <rPr>
        <sz val="8"/>
        <rFont val="Arial"/>
        <family val="2"/>
      </rPr>
      <t>) e toninha (</t>
    </r>
    <r>
      <rPr>
        <i/>
        <sz val="8"/>
        <rFont val="Arial"/>
        <family val="2"/>
      </rPr>
      <t>Pontoporia blainvillei</t>
    </r>
    <r>
      <rPr>
        <sz val="8"/>
        <rFont val="Arial"/>
        <family val="2"/>
      </rPr>
      <t>)</t>
    </r>
  </si>
  <si>
    <t>Alterações nas taxas de encalhe</t>
  </si>
  <si>
    <t>A, B, C, H</t>
  </si>
  <si>
    <t>AMBIENTE MARINHO</t>
  </si>
  <si>
    <t>Microbiota</t>
  </si>
  <si>
    <t>Diminuição na qualidade do sedimento</t>
  </si>
  <si>
    <r>
      <t xml:space="preserve">Altas concentrações de metais no sangue de </t>
    </r>
    <r>
      <rPr>
        <i/>
        <sz val="8"/>
        <rFont val="Arial"/>
        <family val="2"/>
      </rPr>
      <t>Chelonia mydas</t>
    </r>
  </si>
  <si>
    <t>Ictiofauna e carcinofauna</t>
  </si>
  <si>
    <t>Tema PMBA/Fest</t>
  </si>
  <si>
    <t>Aumento da vulnerabilidade ambiental</t>
  </si>
  <si>
    <t>Diminuição na saúde fisiológica da comunidade com base na clorofila ativa</t>
  </si>
  <si>
    <t>Plâncton</t>
  </si>
  <si>
    <t>Alterações na estrutura de comunidade</t>
  </si>
  <si>
    <t>Alterações na estrutura de população</t>
  </si>
  <si>
    <t>Alterações nos níveis de toxicidade</t>
  </si>
  <si>
    <t>Alterações na concentração de nutrientes</t>
  </si>
  <si>
    <t>Diminuição na qualidade da água</t>
  </si>
  <si>
    <t>Em campanhas do período chuvoso e período seco</t>
  </si>
  <si>
    <t>Diminuição da qualidade da água</t>
  </si>
  <si>
    <t>Setor Norte</t>
  </si>
  <si>
    <t>Uma campanha do Período Chuvoso e uma camapnha do Períoso Seco do Ano 1</t>
  </si>
  <si>
    <t>Uma campanha do Período Chuvoso do Ano 1 e Ano 2; Período Seco do Ano 1, Duas campanhas do Período Seco do Ano 3</t>
  </si>
  <si>
    <t>Setor APA Costa das Algas/RVS Santa Cruz</t>
  </si>
  <si>
    <t>Período seco do Ano 4</t>
  </si>
  <si>
    <t>Diminuição da Qualidade do Sedimento</t>
  </si>
  <si>
    <t>Período Chuvoso do Ano 1. Período Chuvoso e Seco do Ano 3</t>
  </si>
  <si>
    <t>Setores Foz, APA Costa das Algas/RVS Santa Cruz e Norte</t>
  </si>
  <si>
    <t>Todos os períodos do monitoramento</t>
  </si>
  <si>
    <t>Em campanhas dos períodos chuvosos.</t>
  </si>
  <si>
    <t>Período seco do Ano 3.</t>
  </si>
  <si>
    <t xml:space="preserve"> Setores APA/RVS Costa das Algas, Norte e Abrolhos</t>
  </si>
  <si>
    <t>Em campanhas do Período chuvoso do Ano 2</t>
  </si>
  <si>
    <t>Todas as campanhas do Período chuvoso do Ano 2, uma campanha do período chuovoso e uma campanha do período seco do Ano 3</t>
  </si>
  <si>
    <t xml:space="preserve"> Setores APA/RVS Costa das Algas e  Foz do Rio Doce</t>
  </si>
  <si>
    <t>Em campanhas do Período seco do Ano 1</t>
  </si>
  <si>
    <t>Uma campanha do Período seco do Ano 3</t>
  </si>
  <si>
    <t>Aumento na turbidez superficial</t>
  </si>
  <si>
    <r>
      <t xml:space="preserve">Diminuição de ocorrência de </t>
    </r>
    <r>
      <rPr>
        <i/>
        <sz val="8"/>
        <rFont val="Arial"/>
        <family val="2"/>
      </rPr>
      <t>Centropomus parallelus</t>
    </r>
    <r>
      <rPr>
        <sz val="8"/>
        <rFont val="Arial"/>
        <family val="2"/>
      </rPr>
      <t xml:space="preserve"> em áreas com elevados níveis de turbidez</t>
    </r>
  </si>
  <si>
    <t>áreas A (Abrolhos),B (Recifes Esquecidos),C (Foz do Rio Doce),D (APA Costa das Algas/REVIS Santa Cruz)</t>
  </si>
  <si>
    <t>ao longo do monitoramento</t>
  </si>
  <si>
    <t>primeiro semestre de 2019 ao primeiro semestre de 2020, período de coleta de macroalgas e rodolitos para análises estruturais e químicas do sedimento associado à estes orgnismos/estruturas</t>
  </si>
  <si>
    <t>áreas A (Abrolhos),B (Recifes Esquecidos), D (APA Costa das Algas/REVIS Santa Cruz)</t>
  </si>
  <si>
    <t>áreas A (Abrolhos),B (Recifes Esquecidos)</t>
  </si>
  <si>
    <t>áreas A (Abrolhos) e B (Recifes Esquecidos)</t>
  </si>
  <si>
    <t>área B (Recifes Esquecidos)</t>
  </si>
  <si>
    <t>primeiro semestre 2020</t>
  </si>
  <si>
    <t>áreas A (Abrolhos)</t>
  </si>
  <si>
    <t>primeiro semestre de 2016 a 2018, janela temporal estudada nas bandas de esqueleto de coral</t>
  </si>
  <si>
    <r>
      <t>Inversão na distribuição sazonal de encalhe das toninhas (P</t>
    </r>
    <r>
      <rPr>
        <i/>
        <sz val="8"/>
        <rFont val="Arial"/>
        <family val="2"/>
      </rPr>
      <t>ontoporia blainvillei</t>
    </r>
    <r>
      <rPr>
        <sz val="8"/>
        <rFont val="Arial"/>
        <family val="2"/>
      </rPr>
      <t>)</t>
    </r>
  </si>
  <si>
    <t>Encalhes predominantes na estação seca no primeiro ano após o rompimento da barragem (2016) com retorno a predominância na estação chuvosa nos anos seguintes</t>
  </si>
  <si>
    <t>Estações amostrais associadas à foz do Rio Doce, à Região Norte e à APA Costa das Algas, conforme a circulação costeira dominante do momento.</t>
  </si>
  <si>
    <t>Não se aplica / não previsto para o PMBA/Fest</t>
  </si>
  <si>
    <t>Impacto</t>
  </si>
  <si>
    <r>
      <t>Setor Norte</t>
    </r>
    <r>
      <rPr>
        <sz val="8"/>
        <color theme="1"/>
        <rFont val="Arial"/>
        <family val="2"/>
      </rPr>
      <t xml:space="preserve"> (estações DEG1 e 2 e BS 1) </t>
    </r>
    <r>
      <rPr>
        <sz val="8"/>
        <rFont val="Arial"/>
        <family val="2"/>
      </rPr>
      <t>; Foz do Rio Doce e APA Costa ds Algas</t>
    </r>
    <r>
      <rPr>
        <sz val="8"/>
        <color theme="1"/>
        <rFont val="Arial"/>
        <family val="2"/>
      </rPr>
      <t xml:space="preserve"> (estações até 36m) e RVS de Santa Cruz </t>
    </r>
  </si>
  <si>
    <t>Durante eventos de maior energia na plataforma continental  e em eventos hidrológicos do Rio Doce</t>
  </si>
  <si>
    <t xml:space="preserve">Maiores concentrações de metais (IBR bioacumulação) </t>
  </si>
  <si>
    <r>
      <t>Alteração do nível trófico das presas e do nicho isotópico do carapicu (</t>
    </r>
    <r>
      <rPr>
        <i/>
        <sz val="8"/>
        <color theme="1"/>
        <rFont val="Arial"/>
        <family val="2"/>
      </rPr>
      <t>Eucinostomus argenteus</t>
    </r>
    <r>
      <rPr>
        <sz val="8"/>
        <color theme="1"/>
        <rFont val="Arial"/>
        <family val="2"/>
      </rPr>
      <t>)</t>
    </r>
  </si>
  <si>
    <r>
      <t>Diversidade de presas consumidas pelo bagre-guri (</t>
    </r>
    <r>
      <rPr>
        <i/>
        <sz val="8"/>
        <color theme="1"/>
        <rFont val="Arial"/>
        <family val="2"/>
      </rPr>
      <t>Genidens genidens</t>
    </r>
    <r>
      <rPr>
        <sz val="8"/>
        <color theme="1"/>
        <rFont val="Arial"/>
        <family val="2"/>
      </rPr>
      <t>) significativamente menor em comparação aos controles</t>
    </r>
  </si>
  <si>
    <r>
      <t>Menores índices de diversidade genética para a espécie</t>
    </r>
    <r>
      <rPr>
        <i/>
        <sz val="8"/>
        <color theme="1"/>
        <rFont val="Arial"/>
        <family val="2"/>
      </rPr>
      <t xml:space="preserve"> Xiphopenaeus kroyeri</t>
    </r>
    <r>
      <rPr>
        <sz val="8"/>
        <color theme="1"/>
        <rFont val="Arial"/>
        <family val="2"/>
      </rPr>
      <t xml:space="preserve"> (Camarão-sete-barbas)</t>
    </r>
  </si>
  <si>
    <r>
      <t>Predominância do fluxo gênico das espécies estuarinas (</t>
    </r>
    <r>
      <rPr>
        <i/>
        <sz val="8"/>
        <color theme="1"/>
        <rFont val="Arial"/>
        <family val="2"/>
      </rPr>
      <t>T. paulistanus</t>
    </r>
    <r>
      <rPr>
        <sz val="8"/>
        <color theme="1"/>
        <rFont val="Arial"/>
        <family val="2"/>
      </rPr>
      <t xml:space="preserve">, </t>
    </r>
    <r>
      <rPr>
        <i/>
        <sz val="8"/>
        <color theme="1"/>
        <rFont val="Arial"/>
        <family val="2"/>
      </rPr>
      <t>L. breviceps</t>
    </r>
    <r>
      <rPr>
        <sz val="8"/>
        <color theme="1"/>
        <rFont val="Arial"/>
        <family val="2"/>
      </rPr>
      <t xml:space="preserve"> e </t>
    </r>
    <r>
      <rPr>
        <i/>
        <sz val="8"/>
        <color theme="1"/>
        <rFont val="Arial"/>
        <family val="2"/>
      </rPr>
      <t>I. parvipinnis</t>
    </r>
    <r>
      <rPr>
        <sz val="8"/>
        <color theme="1"/>
        <rFont val="Arial"/>
        <family val="2"/>
      </rPr>
      <t>) originando-se na área de impacto para os demais estuários</t>
    </r>
  </si>
  <si>
    <r>
      <t>Alterações nas frequências alélicas nas populaçõesde</t>
    </r>
    <r>
      <rPr>
        <i/>
        <sz val="8"/>
        <color theme="1"/>
        <rFont val="Arial"/>
        <family val="2"/>
      </rPr>
      <t xml:space="preserve"> P. harroweri</t>
    </r>
    <r>
      <rPr>
        <sz val="8"/>
        <color theme="1"/>
        <rFont val="Arial"/>
        <family val="2"/>
      </rPr>
      <t xml:space="preserve">, </t>
    </r>
    <r>
      <rPr>
        <i/>
        <sz val="8"/>
        <color theme="1"/>
        <rFont val="Arial"/>
        <family val="2"/>
      </rPr>
      <t>L. grossidens</t>
    </r>
    <r>
      <rPr>
        <sz val="8"/>
        <color theme="1"/>
        <rFont val="Arial"/>
        <family val="2"/>
      </rPr>
      <t xml:space="preserve"> e</t>
    </r>
    <r>
      <rPr>
        <i/>
        <sz val="8"/>
        <color theme="1"/>
        <rFont val="Arial"/>
        <family val="2"/>
      </rPr>
      <t xml:space="preserve"> T. paulistanus</t>
    </r>
    <r>
      <rPr>
        <sz val="8"/>
        <color theme="1"/>
        <rFont val="Arial"/>
        <family val="2"/>
      </rPr>
      <t xml:space="preserve"> através da perda e fixação aleatória de alelos</t>
    </r>
  </si>
  <si>
    <t>ao longo de todo período de monitoramento</t>
  </si>
  <si>
    <r>
      <t>Aumento de encalhes de filhotes para toninhas (</t>
    </r>
    <r>
      <rPr>
        <i/>
        <sz val="8"/>
        <color theme="1"/>
        <rFont val="Arial"/>
        <family val="2"/>
      </rPr>
      <t>Pontoporia blainville</t>
    </r>
    <r>
      <rPr>
        <sz val="8"/>
        <color theme="1"/>
        <rFont val="Arial"/>
        <family val="2"/>
      </rPr>
      <t>) e botos-cinza (</t>
    </r>
    <r>
      <rPr>
        <i/>
        <sz val="8"/>
        <color theme="1"/>
        <rFont val="Arial"/>
        <family val="2"/>
      </rPr>
      <t>Sotalia guianensis</t>
    </r>
    <r>
      <rPr>
        <sz val="8"/>
        <color theme="1"/>
        <rFont val="Arial"/>
        <family val="2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</si>
</sst>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2"/>
      <color rgb="FFFF0000"/>
      <name val="Calibri"/>
      <family val="2"/>
      <scheme val="minor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9" tint="-0.249977111117893"/>
      <name val="Arial"/>
      <family val="2"/>
    </font>
    <font>
      <i/>
      <sz val="8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E97ED7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5" fillId="0" borderId="0"/>
    <xf numFmtId="0" fontId="1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16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0" fillId="0" borderId="0" xfId="0" applyFill="1"/>
    <xf numFmtId="0" fontId="7" fillId="6" borderId="1" xfId="0" applyFont="1" applyFill="1" applyBorder="1" applyAlignment="1">
      <alignment horizontal="center" textRotation="90"/>
    </xf>
    <xf numFmtId="0" fontId="7" fillId="5" borderId="1" xfId="0" applyFont="1" applyFill="1" applyBorder="1" applyAlignment="1">
      <alignment horizontal="center" textRotation="90"/>
    </xf>
    <xf numFmtId="0" fontId="0" fillId="8" borderId="0" xfId="0" applyFill="1"/>
    <xf numFmtId="0" fontId="7" fillId="8" borderId="0" xfId="0" applyFont="1" applyFill="1"/>
    <xf numFmtId="0" fontId="7" fillId="0" borderId="1" xfId="0" applyFont="1" applyBorder="1" applyAlignment="1">
      <alignment horizontal="left"/>
    </xf>
    <xf numFmtId="0" fontId="0" fillId="10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11" fillId="6" borderId="1" xfId="0" applyFont="1" applyFill="1" applyBorder="1" applyAlignment="1">
      <alignment horizontal="center" textRotation="90"/>
    </xf>
    <xf numFmtId="0" fontId="7" fillId="0" borderId="1" xfId="0" applyFont="1" applyFill="1" applyBorder="1"/>
    <xf numFmtId="0" fontId="0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center" vertical="center"/>
      <protection locked="0"/>
    </xf>
    <xf numFmtId="0" fontId="11" fillId="6" borderId="1" xfId="0" applyFont="1" applyFill="1" applyBorder="1"/>
    <xf numFmtId="0" fontId="11" fillId="3" borderId="1" xfId="0" applyFont="1" applyFill="1" applyBorder="1"/>
    <xf numFmtId="0" fontId="11" fillId="13" borderId="1" xfId="0" applyFont="1" applyFill="1" applyBorder="1"/>
    <xf numFmtId="0" fontId="11" fillId="0" borderId="0" xfId="0" applyFont="1" applyFill="1" applyBorder="1" applyAlignment="1">
      <alignment horizontal="center" textRotation="90"/>
    </xf>
    <xf numFmtId="0" fontId="0" fillId="0" borderId="1" xfId="0" applyBorder="1" applyAlignment="1">
      <alignment horizontal="center" vertical="center" wrapText="1"/>
    </xf>
    <xf numFmtId="0" fontId="11" fillId="3" borderId="3" xfId="0" applyFont="1" applyFill="1" applyBorder="1"/>
    <xf numFmtId="0" fontId="11" fillId="6" borderId="1" xfId="0" applyFont="1" applyFill="1" applyBorder="1" applyAlignment="1">
      <alignment horizontal="center" textRotation="90" wrapText="1"/>
    </xf>
    <xf numFmtId="0" fontId="18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Fill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vertical="center"/>
    </xf>
    <xf numFmtId="49" fontId="23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49" fontId="3" fillId="12" borderId="1" xfId="0" applyNumberFormat="1" applyFont="1" applyFill="1" applyBorder="1" applyAlignment="1">
      <alignment horizontal="center" vertical="center"/>
    </xf>
    <xf numFmtId="49" fontId="3" fillId="13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49" fontId="3" fillId="15" borderId="1" xfId="0" applyNumberFormat="1" applyFont="1" applyFill="1" applyBorder="1" applyAlignment="1">
      <alignment horizontal="center" vertical="center"/>
    </xf>
    <xf numFmtId="49" fontId="3" fillId="14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23" fillId="8" borderId="0" xfId="0" applyFont="1" applyFill="1"/>
    <xf numFmtId="0" fontId="3" fillId="8" borderId="0" xfId="0" applyFont="1" applyFill="1"/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Fill="1" applyAlignment="1">
      <alignment vertical="center"/>
    </xf>
    <xf numFmtId="0" fontId="2" fillId="0" borderId="2" xfId="0" applyFont="1" applyBorder="1" applyAlignment="1">
      <alignment horizontal="left"/>
    </xf>
    <xf numFmtId="0" fontId="23" fillId="5" borderId="10" xfId="0" applyFont="1" applyFill="1" applyBorder="1" applyAlignment="1">
      <alignment horizontal="center" textRotation="90"/>
    </xf>
    <xf numFmtId="0" fontId="23" fillId="5" borderId="4" xfId="0" applyFont="1" applyFill="1" applyBorder="1" applyAlignment="1">
      <alignment horizontal="center" textRotation="90"/>
    </xf>
    <xf numFmtId="0" fontId="23" fillId="6" borderId="4" xfId="0" applyFont="1" applyFill="1" applyBorder="1" applyAlignment="1">
      <alignment horizontal="center" textRotation="90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textRotation="90" wrapText="1"/>
    </xf>
    <xf numFmtId="0" fontId="0" fillId="0" borderId="5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/>
    </xf>
    <xf numFmtId="0" fontId="0" fillId="0" borderId="5" xfId="0" applyFill="1" applyBorder="1" applyAlignment="1">
      <alignment horizontal="center" vertical="center" textRotation="90"/>
    </xf>
    <xf numFmtId="0" fontId="0" fillId="0" borderId="6" xfId="0" applyFill="1" applyBorder="1" applyAlignment="1">
      <alignment horizontal="center" vertical="center" textRotation="90"/>
    </xf>
    <xf numFmtId="0" fontId="0" fillId="0" borderId="11" xfId="0" applyFill="1" applyBorder="1" applyAlignment="1">
      <alignment horizontal="center" vertical="center" textRotation="90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0" fillId="3" borderId="7" xfId="0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3" fillId="15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3" fillId="3" borderId="1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5" borderId="9" xfId="0" applyFont="1" applyFill="1" applyBorder="1" applyAlignment="1">
      <alignment horizontal="center"/>
    </xf>
    <xf numFmtId="0" fontId="23" fillId="5" borderId="12" xfId="0" applyFont="1" applyFill="1" applyBorder="1" applyAlignment="1">
      <alignment horizontal="center"/>
    </xf>
    <xf numFmtId="0" fontId="25" fillId="17" borderId="13" xfId="8" applyFont="1" applyFill="1" applyBorder="1" applyAlignment="1">
      <alignment horizontal="center" vertical="center" wrapText="1"/>
    </xf>
    <xf numFmtId="0" fontId="25" fillId="17" borderId="14" xfId="8" applyFont="1" applyFill="1" applyBorder="1" applyAlignment="1">
      <alignment horizontal="center" vertical="center" wrapText="1"/>
    </xf>
    <xf numFmtId="0" fontId="26" fillId="17" borderId="14" xfId="8" applyFont="1" applyFill="1" applyBorder="1" applyAlignment="1">
      <alignment horizontal="center" vertical="center" wrapText="1"/>
    </xf>
    <xf numFmtId="0" fontId="26" fillId="17" borderId="15" xfId="8" applyFont="1" applyFill="1" applyBorder="1" applyAlignment="1">
      <alignment horizontal="center" vertical="center" wrapText="1"/>
    </xf>
    <xf numFmtId="0" fontId="26" fillId="0" borderId="0" xfId="8" applyFont="1" applyAlignment="1">
      <alignment horizontal="center" vertical="center" wrapText="1"/>
    </xf>
    <xf numFmtId="0" fontId="25" fillId="0" borderId="16" xfId="9" applyFont="1" applyBorder="1" applyAlignment="1">
      <alignment horizontal="left" vertical="center" wrapText="1"/>
    </xf>
    <xf numFmtId="0" fontId="19" fillId="0" borderId="17" xfId="9" applyFont="1" applyBorder="1" applyAlignment="1">
      <alignment horizontal="left" vertical="center" wrapText="1"/>
    </xf>
    <xf numFmtId="0" fontId="26" fillId="0" borderId="17" xfId="8" applyFont="1" applyBorder="1" applyAlignment="1">
      <alignment horizontal="left" vertical="center" wrapText="1"/>
    </xf>
    <xf numFmtId="0" fontId="25" fillId="0" borderId="0" xfId="8" applyFont="1" applyAlignment="1">
      <alignment horizontal="left" vertical="center" wrapText="1"/>
    </xf>
    <xf numFmtId="0" fontId="25" fillId="0" borderId="19" xfId="9" applyFont="1" applyBorder="1" applyAlignment="1">
      <alignment horizontal="left" vertical="center" wrapText="1"/>
    </xf>
    <xf numFmtId="0" fontId="19" fillId="0" borderId="0" xfId="9" applyFont="1" applyAlignment="1">
      <alignment horizontal="left" vertical="center" wrapText="1"/>
    </xf>
    <xf numFmtId="0" fontId="27" fillId="0" borderId="0" xfId="10" applyFont="1" applyAlignment="1">
      <alignment horizontal="left" vertical="center" wrapText="1"/>
    </xf>
    <xf numFmtId="0" fontId="26" fillId="0" borderId="0" xfId="8" applyFont="1" applyAlignment="1">
      <alignment horizontal="left" vertical="center" wrapText="1"/>
    </xf>
    <xf numFmtId="0" fontId="19" fillId="0" borderId="0" xfId="8" applyFont="1" applyAlignment="1">
      <alignment horizontal="left" vertical="center" wrapText="1"/>
    </xf>
    <xf numFmtId="0" fontId="25" fillId="0" borderId="0" xfId="9" applyFont="1" applyAlignment="1">
      <alignment horizontal="left" vertical="center" wrapText="1"/>
    </xf>
    <xf numFmtId="0" fontId="25" fillId="0" borderId="21" xfId="9" applyFont="1" applyBorder="1" applyAlignment="1">
      <alignment horizontal="left" vertical="center" wrapText="1"/>
    </xf>
    <xf numFmtId="0" fontId="25" fillId="0" borderId="22" xfId="9" applyFont="1" applyBorder="1" applyAlignment="1">
      <alignment horizontal="left" vertical="center" wrapText="1"/>
    </xf>
    <xf numFmtId="0" fontId="19" fillId="0" borderId="22" xfId="9" applyFont="1" applyBorder="1" applyAlignment="1">
      <alignment horizontal="left" vertical="center" wrapText="1"/>
    </xf>
    <xf numFmtId="0" fontId="25" fillId="0" borderId="23" xfId="9" applyFont="1" applyBorder="1" applyAlignment="1">
      <alignment horizontal="left" vertical="center" wrapText="1"/>
    </xf>
    <xf numFmtId="0" fontId="19" fillId="0" borderId="24" xfId="9" applyFont="1" applyBorder="1" applyAlignment="1">
      <alignment horizontal="left" vertical="center" wrapText="1"/>
    </xf>
    <xf numFmtId="0" fontId="25" fillId="0" borderId="24" xfId="9" applyFont="1" applyBorder="1" applyAlignment="1">
      <alignment horizontal="left" vertical="center" wrapText="1"/>
    </xf>
    <xf numFmtId="0" fontId="25" fillId="0" borderId="25" xfId="9" applyFont="1" applyBorder="1" applyAlignment="1">
      <alignment horizontal="left" vertical="center" wrapText="1"/>
    </xf>
    <xf numFmtId="0" fontId="25" fillId="0" borderId="26" xfId="9" applyFont="1" applyBorder="1" applyAlignment="1">
      <alignment horizontal="left" vertical="center" wrapText="1"/>
    </xf>
    <xf numFmtId="0" fontId="25" fillId="0" borderId="16" xfId="8" applyFont="1" applyBorder="1" applyAlignment="1">
      <alignment horizontal="left" vertical="center" wrapText="1"/>
    </xf>
    <xf numFmtId="0" fontId="25" fillId="0" borderId="17" xfId="8" applyFont="1" applyBorder="1" applyAlignment="1">
      <alignment horizontal="left" vertical="center" wrapText="1"/>
    </xf>
    <xf numFmtId="0" fontId="25" fillId="0" borderId="17" xfId="10" applyFont="1" applyBorder="1" applyAlignment="1">
      <alignment horizontal="left" vertical="center" wrapText="1"/>
    </xf>
    <xf numFmtId="0" fontId="25" fillId="0" borderId="23" xfId="8" applyFont="1" applyBorder="1" applyAlignment="1">
      <alignment horizontal="left" vertical="center" wrapText="1"/>
    </xf>
    <xf numFmtId="0" fontId="25" fillId="0" borderId="24" xfId="8" applyFont="1" applyBorder="1" applyAlignment="1">
      <alignment horizontal="left" vertical="center" wrapText="1"/>
    </xf>
    <xf numFmtId="0" fontId="25" fillId="0" borderId="24" xfId="10" applyFont="1" applyBorder="1" applyAlignment="1">
      <alignment horizontal="left" vertical="center" wrapText="1"/>
    </xf>
    <xf numFmtId="0" fontId="27" fillId="0" borderId="24" xfId="8" applyFont="1" applyBorder="1" applyAlignment="1">
      <alignment horizontal="left" vertical="center" wrapText="1"/>
    </xf>
    <xf numFmtId="0" fontId="25" fillId="0" borderId="19" xfId="10" applyFont="1" applyBorder="1" applyAlignment="1">
      <alignment horizontal="left" vertical="center" wrapText="1"/>
    </xf>
    <xf numFmtId="0" fontId="25" fillId="0" borderId="0" xfId="10" applyFont="1" applyAlignment="1">
      <alignment horizontal="left" vertical="center" wrapText="1"/>
    </xf>
    <xf numFmtId="0" fontId="27" fillId="0" borderId="19" xfId="10" applyFont="1" applyBorder="1" applyAlignment="1">
      <alignment horizontal="left" vertical="center" wrapText="1"/>
    </xf>
    <xf numFmtId="0" fontId="19" fillId="0" borderId="19" xfId="8" applyFont="1" applyBorder="1" applyAlignment="1">
      <alignment horizontal="left" vertical="center" wrapText="1"/>
    </xf>
    <xf numFmtId="0" fontId="21" fillId="0" borderId="0" xfId="8" applyFont="1" applyAlignment="1">
      <alignment horizontal="left" vertical="center" wrapText="1"/>
    </xf>
    <xf numFmtId="0" fontId="29" fillId="0" borderId="0" xfId="8" applyFont="1" applyAlignment="1">
      <alignment horizontal="left" vertical="center" wrapText="1"/>
    </xf>
    <xf numFmtId="0" fontId="19" fillId="0" borderId="19" xfId="9" applyFont="1" applyBorder="1" applyAlignment="1">
      <alignment horizontal="left" vertical="center" wrapText="1"/>
    </xf>
    <xf numFmtId="0" fontId="19" fillId="0" borderId="21" xfId="9" applyFont="1" applyBorder="1" applyAlignment="1">
      <alignment horizontal="left" vertical="center" wrapText="1"/>
    </xf>
    <xf numFmtId="0" fontId="19" fillId="0" borderId="0" xfId="10" applyFont="1" applyAlignment="1">
      <alignment horizontal="left" vertical="center" wrapText="1"/>
    </xf>
    <xf numFmtId="0" fontId="19" fillId="0" borderId="25" xfId="8" applyFont="1" applyBorder="1" applyAlignment="1">
      <alignment horizontal="left" vertical="center" wrapText="1"/>
    </xf>
    <xf numFmtId="0" fontId="19" fillId="0" borderId="26" xfId="8" applyFont="1" applyBorder="1" applyAlignment="1">
      <alignment horizontal="left" vertical="center" wrapText="1"/>
    </xf>
    <xf numFmtId="0" fontId="19" fillId="0" borderId="16" xfId="9" applyFont="1" applyBorder="1" applyAlignment="1">
      <alignment horizontal="left" vertical="center" wrapText="1"/>
    </xf>
    <xf numFmtId="0" fontId="19" fillId="0" borderId="25" xfId="9" applyFont="1" applyBorder="1" applyAlignment="1">
      <alignment horizontal="left" vertical="center" wrapText="1"/>
    </xf>
    <xf numFmtId="0" fontId="19" fillId="0" borderId="26" xfId="9" applyFont="1" applyBorder="1" applyAlignment="1">
      <alignment horizontal="left" vertical="center" wrapText="1"/>
    </xf>
    <xf numFmtId="0" fontId="25" fillId="0" borderId="19" xfId="8" applyFont="1" applyBorder="1" applyAlignment="1">
      <alignment horizontal="left" vertical="center" wrapText="1"/>
    </xf>
    <xf numFmtId="0" fontId="25" fillId="0" borderId="22" xfId="8" applyFont="1" applyBorder="1" applyAlignment="1">
      <alignment horizontal="left" vertical="center" wrapText="1"/>
    </xf>
    <xf numFmtId="49" fontId="19" fillId="0" borderId="24" xfId="9" applyNumberFormat="1" applyFont="1" applyBorder="1" applyAlignment="1">
      <alignment horizontal="left" vertical="center" wrapText="1"/>
    </xf>
    <xf numFmtId="49" fontId="20" fillId="0" borderId="0" xfId="9" applyNumberFormat="1" applyFont="1" applyAlignment="1">
      <alignment horizontal="left" vertical="center" wrapText="1"/>
    </xf>
    <xf numFmtId="0" fontId="26" fillId="0" borderId="17" xfId="8" applyFont="1" applyBorder="1" applyAlignment="1">
      <alignment horizontal="center" vertical="center" wrapText="1"/>
    </xf>
    <xf numFmtId="0" fontId="26" fillId="0" borderId="0" xfId="8" applyFont="1" applyBorder="1" applyAlignment="1">
      <alignment horizontal="center" vertical="center" wrapText="1"/>
    </xf>
    <xf numFmtId="0" fontId="26" fillId="0" borderId="22" xfId="8" applyFont="1" applyBorder="1" applyAlignment="1">
      <alignment horizontal="center" vertical="center" wrapText="1"/>
    </xf>
    <xf numFmtId="0" fontId="26" fillId="0" borderId="24" xfId="8" applyFont="1" applyBorder="1" applyAlignment="1">
      <alignment horizontal="center" vertical="center" wrapText="1"/>
    </xf>
    <xf numFmtId="0" fontId="26" fillId="0" borderId="24" xfId="9" applyFont="1" applyBorder="1" applyAlignment="1">
      <alignment horizontal="center" vertical="center" wrapText="1"/>
    </xf>
    <xf numFmtId="0" fontId="26" fillId="0" borderId="26" xfId="9" applyFont="1" applyBorder="1" applyAlignment="1">
      <alignment horizontal="center" vertical="center" wrapText="1"/>
    </xf>
    <xf numFmtId="0" fontId="28" fillId="0" borderId="24" xfId="8" applyFont="1" applyBorder="1" applyAlignment="1">
      <alignment horizontal="center" vertical="center" wrapText="1"/>
    </xf>
    <xf numFmtId="0" fontId="28" fillId="0" borderId="0" xfId="8" applyFont="1" applyBorder="1" applyAlignment="1">
      <alignment horizontal="center" vertical="center" wrapText="1"/>
    </xf>
    <xf numFmtId="0" fontId="28" fillId="0" borderId="22" xfId="8" applyFont="1" applyBorder="1" applyAlignment="1">
      <alignment horizontal="center" vertical="center" wrapText="1"/>
    </xf>
    <xf numFmtId="0" fontId="26" fillId="0" borderId="0" xfId="8" applyFont="1" applyAlignment="1">
      <alignment horizontal="center" vertical="center" wrapText="1"/>
    </xf>
    <xf numFmtId="0" fontId="26" fillId="0" borderId="26" xfId="8" applyFont="1" applyBorder="1" applyAlignment="1">
      <alignment horizontal="center" vertical="center" wrapText="1"/>
    </xf>
    <xf numFmtId="0" fontId="21" fillId="0" borderId="17" xfId="9" applyFont="1" applyBorder="1" applyAlignment="1">
      <alignment horizontal="center" vertical="center" wrapText="1"/>
    </xf>
    <xf numFmtId="0" fontId="21" fillId="0" borderId="0" xfId="9" applyFont="1" applyBorder="1" applyAlignment="1">
      <alignment horizontal="center" vertical="center" wrapText="1"/>
    </xf>
    <xf numFmtId="0" fontId="21" fillId="0" borderId="22" xfId="9" applyFont="1" applyBorder="1" applyAlignment="1">
      <alignment horizontal="center" vertical="center" wrapText="1"/>
    </xf>
    <xf numFmtId="0" fontId="21" fillId="0" borderId="0" xfId="8" applyFont="1" applyAlignment="1">
      <alignment horizontal="center" vertical="center" wrapText="1"/>
    </xf>
    <xf numFmtId="0" fontId="21" fillId="0" borderId="24" xfId="8" applyFont="1" applyBorder="1" applyAlignment="1">
      <alignment horizontal="center" vertical="center" wrapText="1"/>
    </xf>
    <xf numFmtId="0" fontId="21" fillId="0" borderId="26" xfId="8" applyFont="1" applyBorder="1" applyAlignment="1">
      <alignment horizontal="center" vertical="center" wrapText="1"/>
    </xf>
    <xf numFmtId="0" fontId="21" fillId="0" borderId="17" xfId="8" applyFont="1" applyBorder="1" applyAlignment="1">
      <alignment horizontal="center" vertical="center" wrapText="1"/>
    </xf>
    <xf numFmtId="0" fontId="21" fillId="0" borderId="22" xfId="8" applyFont="1" applyBorder="1" applyAlignment="1">
      <alignment horizontal="center" vertical="center" wrapText="1"/>
    </xf>
    <xf numFmtId="0" fontId="21" fillId="0" borderId="24" xfId="9" applyFont="1" applyBorder="1" applyAlignment="1">
      <alignment horizontal="center" vertical="center" wrapText="1"/>
    </xf>
    <xf numFmtId="0" fontId="21" fillId="0" borderId="0" xfId="8" applyFont="1" applyBorder="1" applyAlignment="1">
      <alignment horizontal="center" vertical="center" wrapText="1"/>
    </xf>
    <xf numFmtId="0" fontId="26" fillId="0" borderId="18" xfId="8" applyFont="1" applyBorder="1" applyAlignment="1">
      <alignment horizontal="center" vertical="center" wrapText="1"/>
    </xf>
    <xf numFmtId="0" fontId="26" fillId="0" borderId="20" xfId="8" applyFont="1" applyBorder="1" applyAlignment="1">
      <alignment horizontal="center" vertical="center" wrapText="1"/>
    </xf>
    <xf numFmtId="0" fontId="26" fillId="0" borderId="27" xfId="8" applyFont="1" applyBorder="1" applyAlignment="1">
      <alignment horizontal="center" vertical="center" wrapText="1"/>
    </xf>
    <xf numFmtId="0" fontId="21" fillId="0" borderId="18" xfId="8" applyFont="1" applyBorder="1" applyAlignment="1">
      <alignment horizontal="center" vertical="center" wrapText="1"/>
    </xf>
    <xf numFmtId="0" fontId="21" fillId="0" borderId="20" xfId="8" applyFont="1" applyBorder="1" applyAlignment="1">
      <alignment horizontal="center" vertical="center" wrapText="1"/>
    </xf>
    <xf numFmtId="0" fontId="21" fillId="0" borderId="27" xfId="8" applyFont="1" applyBorder="1" applyAlignment="1">
      <alignment horizontal="center" vertical="center" wrapText="1"/>
    </xf>
  </cellXfs>
  <cellStyles count="11">
    <cellStyle name="Normal" xfId="0" builtinId="0"/>
    <cellStyle name="Normal 2" xfId="1" xr:uid="{E3DAA23E-E979-AD4D-8102-177C48D061F1}"/>
    <cellStyle name="Normal 2 2" xfId="2" xr:uid="{EE1CDA18-E2E9-654D-9EAB-94BA3EC16175}"/>
    <cellStyle name="Normal 2 3" xfId="3" xr:uid="{294F9027-FF0C-46AA-8D0A-00A827D4567B}"/>
    <cellStyle name="Normal 2 3 2" xfId="10" xr:uid="{05442B7D-1B8D-4E1B-A959-C5D30DCFF8CB}"/>
    <cellStyle name="Normal 2 4" xfId="5" xr:uid="{85B187FE-8D20-46EC-8B62-AA0334E4DF66}"/>
    <cellStyle name="Normal 2 5" xfId="7" xr:uid="{12D8E942-5F9B-475A-9FCC-C7902CE34806}"/>
    <cellStyle name="Normal 2 5 2" xfId="9" xr:uid="{B84A993B-4FC6-4D52-9B6E-36958A08AF21}"/>
    <cellStyle name="Normal 3" xfId="4" xr:uid="{32751D10-CAA6-4706-8D7A-28535287C7E7}"/>
    <cellStyle name="Normal 4" xfId="6" xr:uid="{69C6D757-8531-4BCC-8EEC-FFF6BCBDFD02}"/>
    <cellStyle name="Normal 4 2" xfId="8" xr:uid="{F0F17055-9BF9-42B7-BEFF-CAC371C293EF}"/>
  </cellStyles>
  <dxfs count="1897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theme="5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E97E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7A7CC-0E5F-4B39-94BD-111F0EB2F18E}">
  <sheetPr>
    <tabColor rgb="FF00B0F0"/>
  </sheetPr>
  <dimension ref="A1:J140"/>
  <sheetViews>
    <sheetView zoomScale="110" zoomScaleNormal="110" workbookViewId="0">
      <pane ySplit="1" topLeftCell="A128" activePane="bottomLeft" state="frozen"/>
      <selection pane="bottomLeft" activeCell="D136" sqref="D136"/>
    </sheetView>
  </sheetViews>
  <sheetFormatPr defaultColWidth="7.5" defaultRowHeight="39" customHeight="1" x14ac:dyDescent="0.25"/>
  <cols>
    <col min="1" max="1" width="17.625" style="97" bestFit="1" customWidth="1"/>
    <col min="2" max="2" width="18.625" style="97" bestFit="1" customWidth="1"/>
    <col min="3" max="3" width="10.5" style="97" bestFit="1" customWidth="1"/>
    <col min="4" max="4" width="51.875" style="97" bestFit="1" customWidth="1"/>
    <col min="5" max="5" width="9.375" style="97" bestFit="1" customWidth="1"/>
    <col min="6" max="6" width="16.125" style="97" bestFit="1" customWidth="1"/>
    <col min="7" max="7" width="23.625" style="97" bestFit="1" customWidth="1"/>
    <col min="8" max="8" width="19.875" style="97" bestFit="1" customWidth="1"/>
    <col min="9" max="9" width="20.125" style="101" bestFit="1" customWidth="1"/>
    <col min="10" max="10" width="13.875" style="101" customWidth="1"/>
    <col min="11" max="11" width="7.25" style="97" bestFit="1" customWidth="1"/>
    <col min="12" max="16384" width="7.5" style="97"/>
  </cols>
  <sheetData>
    <row r="1" spans="1:10" s="93" customFormat="1" ht="39" customHeight="1" thickBot="1" x14ac:dyDescent="0.3">
      <c r="A1" s="89" t="s">
        <v>380</v>
      </c>
      <c r="B1" s="90" t="s">
        <v>44</v>
      </c>
      <c r="C1" s="90" t="s">
        <v>81</v>
      </c>
      <c r="D1" s="90" t="s">
        <v>424</v>
      </c>
      <c r="E1" s="90" t="s">
        <v>23</v>
      </c>
      <c r="F1" s="90" t="s">
        <v>45</v>
      </c>
      <c r="G1" s="90" t="s">
        <v>105</v>
      </c>
      <c r="H1" s="90" t="s">
        <v>82</v>
      </c>
      <c r="I1" s="91" t="s">
        <v>71</v>
      </c>
      <c r="J1" s="92" t="s">
        <v>104</v>
      </c>
    </row>
    <row r="2" spans="1:10" ht="39" customHeight="1" x14ac:dyDescent="0.25">
      <c r="A2" s="94" t="s">
        <v>106</v>
      </c>
      <c r="B2" s="95" t="s">
        <v>48</v>
      </c>
      <c r="C2" s="95" t="s">
        <v>88</v>
      </c>
      <c r="D2" s="95" t="s">
        <v>107</v>
      </c>
      <c r="E2" s="95" t="s">
        <v>108</v>
      </c>
      <c r="F2" s="95" t="s">
        <v>51</v>
      </c>
      <c r="G2" s="95" t="s">
        <v>425</v>
      </c>
      <c r="H2" s="95" t="s">
        <v>109</v>
      </c>
      <c r="I2" s="137" t="s">
        <v>103</v>
      </c>
      <c r="J2" s="158" t="s">
        <v>87</v>
      </c>
    </row>
    <row r="3" spans="1:10" s="102" customFormat="1" ht="39" customHeight="1" x14ac:dyDescent="0.25">
      <c r="A3" s="98" t="s">
        <v>110</v>
      </c>
      <c r="B3" s="99" t="s">
        <v>48</v>
      </c>
      <c r="C3" s="99" t="s">
        <v>88</v>
      </c>
      <c r="D3" s="99" t="s">
        <v>111</v>
      </c>
      <c r="E3" s="99" t="s">
        <v>112</v>
      </c>
      <c r="F3" s="99" t="s">
        <v>49</v>
      </c>
      <c r="G3" s="100" t="s">
        <v>410</v>
      </c>
      <c r="H3" s="100" t="s">
        <v>411</v>
      </c>
      <c r="I3" s="138"/>
      <c r="J3" s="159"/>
    </row>
    <row r="4" spans="1:10" s="102" customFormat="1" ht="39" customHeight="1" x14ac:dyDescent="0.25">
      <c r="A4" s="98" t="s">
        <v>113</v>
      </c>
      <c r="B4" s="103" t="s">
        <v>48</v>
      </c>
      <c r="C4" s="103" t="s">
        <v>88</v>
      </c>
      <c r="D4" s="103" t="s">
        <v>114</v>
      </c>
      <c r="E4" s="103" t="s">
        <v>115</v>
      </c>
      <c r="F4" s="103" t="s">
        <v>51</v>
      </c>
      <c r="G4" s="100" t="s">
        <v>410</v>
      </c>
      <c r="H4" s="100" t="s">
        <v>412</v>
      </c>
      <c r="I4" s="138"/>
      <c r="J4" s="159"/>
    </row>
    <row r="5" spans="1:10" s="102" customFormat="1" ht="39" customHeight="1" x14ac:dyDescent="0.25">
      <c r="A5" s="98" t="s">
        <v>116</v>
      </c>
      <c r="B5" s="103" t="s">
        <v>48</v>
      </c>
      <c r="C5" s="103" t="s">
        <v>117</v>
      </c>
      <c r="D5" s="103" t="s">
        <v>118</v>
      </c>
      <c r="E5" s="103" t="s">
        <v>119</v>
      </c>
      <c r="F5" s="103" t="s">
        <v>51</v>
      </c>
      <c r="G5" s="103" t="s">
        <v>120</v>
      </c>
      <c r="H5" s="103" t="s">
        <v>121</v>
      </c>
      <c r="I5" s="138"/>
      <c r="J5" s="159"/>
    </row>
    <row r="6" spans="1:10" s="102" customFormat="1" ht="39" customHeight="1" x14ac:dyDescent="0.25">
      <c r="A6" s="104" t="s">
        <v>116</v>
      </c>
      <c r="B6" s="105" t="s">
        <v>48</v>
      </c>
      <c r="C6" s="105" t="s">
        <v>117</v>
      </c>
      <c r="D6" s="105" t="s">
        <v>122</v>
      </c>
      <c r="E6" s="105" t="s">
        <v>119</v>
      </c>
      <c r="F6" s="105" t="s">
        <v>51</v>
      </c>
      <c r="G6" s="106" t="s">
        <v>123</v>
      </c>
      <c r="H6" s="105" t="s">
        <v>124</v>
      </c>
      <c r="I6" s="139"/>
      <c r="J6" s="159"/>
    </row>
    <row r="7" spans="1:10" ht="39" customHeight="1" x14ac:dyDescent="0.25">
      <c r="A7" s="107" t="s">
        <v>106</v>
      </c>
      <c r="B7" s="108" t="s">
        <v>48</v>
      </c>
      <c r="C7" s="108" t="s">
        <v>83</v>
      </c>
      <c r="D7" s="108" t="s">
        <v>125</v>
      </c>
      <c r="E7" s="108" t="s">
        <v>54</v>
      </c>
      <c r="F7" s="108" t="s">
        <v>49</v>
      </c>
      <c r="G7" s="109" t="s">
        <v>127</v>
      </c>
      <c r="H7" s="109" t="s">
        <v>426</v>
      </c>
      <c r="I7" s="140" t="s">
        <v>126</v>
      </c>
      <c r="J7" s="159"/>
    </row>
    <row r="8" spans="1:10" ht="50.1" customHeight="1" x14ac:dyDescent="0.25">
      <c r="A8" s="98" t="s">
        <v>128</v>
      </c>
      <c r="B8" s="99" t="s">
        <v>48</v>
      </c>
      <c r="C8" s="99" t="s">
        <v>83</v>
      </c>
      <c r="D8" s="99" t="s">
        <v>129</v>
      </c>
      <c r="E8" s="99" t="s">
        <v>130</v>
      </c>
      <c r="F8" s="99" t="s">
        <v>49</v>
      </c>
      <c r="G8" s="99" t="s">
        <v>422</v>
      </c>
      <c r="H8" s="99" t="s">
        <v>131</v>
      </c>
      <c r="I8" s="138"/>
      <c r="J8" s="159"/>
    </row>
    <row r="9" spans="1:10" ht="49.5" customHeight="1" x14ac:dyDescent="0.25">
      <c r="A9" s="104" t="s">
        <v>128</v>
      </c>
      <c r="B9" s="106" t="s">
        <v>48</v>
      </c>
      <c r="C9" s="106" t="s">
        <v>83</v>
      </c>
      <c r="D9" s="106" t="s">
        <v>408</v>
      </c>
      <c r="E9" s="106" t="s">
        <v>130</v>
      </c>
      <c r="F9" s="106" t="s">
        <v>49</v>
      </c>
      <c r="G9" s="106" t="s">
        <v>422</v>
      </c>
      <c r="H9" s="106" t="s">
        <v>132</v>
      </c>
      <c r="I9" s="139"/>
      <c r="J9" s="159"/>
    </row>
    <row r="10" spans="1:10" ht="39" customHeight="1" x14ac:dyDescent="0.25">
      <c r="A10" s="107" t="s">
        <v>106</v>
      </c>
      <c r="B10" s="109" t="s">
        <v>48</v>
      </c>
      <c r="C10" s="109" t="s">
        <v>88</v>
      </c>
      <c r="D10" s="109" t="s">
        <v>133</v>
      </c>
      <c r="E10" s="109" t="s">
        <v>134</v>
      </c>
      <c r="F10" s="109" t="s">
        <v>49</v>
      </c>
      <c r="G10" s="109" t="s">
        <v>136</v>
      </c>
      <c r="H10" s="109" t="s">
        <v>137</v>
      </c>
      <c r="I10" s="141" t="s">
        <v>135</v>
      </c>
      <c r="J10" s="159"/>
    </row>
    <row r="11" spans="1:10" ht="39" customHeight="1" thickBot="1" x14ac:dyDescent="0.3">
      <c r="A11" s="110" t="s">
        <v>106</v>
      </c>
      <c r="B11" s="111" t="s">
        <v>48</v>
      </c>
      <c r="C11" s="111" t="s">
        <v>88</v>
      </c>
      <c r="D11" s="111" t="s">
        <v>138</v>
      </c>
      <c r="E11" s="111" t="s">
        <v>52</v>
      </c>
      <c r="F11" s="111" t="s">
        <v>49</v>
      </c>
      <c r="G11" s="111" t="s">
        <v>136</v>
      </c>
      <c r="H11" s="111" t="s">
        <v>139</v>
      </c>
      <c r="I11" s="142"/>
      <c r="J11" s="160"/>
    </row>
    <row r="12" spans="1:10" ht="39" customHeight="1" x14ac:dyDescent="0.25">
      <c r="A12" s="112" t="s">
        <v>140</v>
      </c>
      <c r="B12" s="113" t="s">
        <v>48</v>
      </c>
      <c r="C12" s="113" t="s">
        <v>83</v>
      </c>
      <c r="D12" s="113" t="s">
        <v>388</v>
      </c>
      <c r="E12" s="113" t="s">
        <v>134</v>
      </c>
      <c r="F12" s="113" t="s">
        <v>49</v>
      </c>
      <c r="G12" s="113" t="s">
        <v>141</v>
      </c>
      <c r="H12" s="114" t="s">
        <v>389</v>
      </c>
      <c r="I12" s="96" t="s">
        <v>387</v>
      </c>
      <c r="J12" s="158" t="s">
        <v>25</v>
      </c>
    </row>
    <row r="13" spans="1:10" ht="39" customHeight="1" x14ac:dyDescent="0.25">
      <c r="A13" s="115" t="s">
        <v>140</v>
      </c>
      <c r="B13" s="116" t="s">
        <v>48</v>
      </c>
      <c r="C13" s="116" t="s">
        <v>83</v>
      </c>
      <c r="D13" s="117" t="s">
        <v>390</v>
      </c>
      <c r="E13" s="116" t="s">
        <v>142</v>
      </c>
      <c r="F13" s="118" t="s">
        <v>51</v>
      </c>
      <c r="G13" s="117" t="s">
        <v>394</v>
      </c>
      <c r="H13" s="117" t="s">
        <v>395</v>
      </c>
      <c r="I13" s="143" t="s">
        <v>143</v>
      </c>
      <c r="J13" s="159"/>
    </row>
    <row r="14" spans="1:10" s="120" customFormat="1" ht="39" customHeight="1" x14ac:dyDescent="0.25">
      <c r="A14" s="119" t="s">
        <v>140</v>
      </c>
      <c r="B14" s="120" t="s">
        <v>48</v>
      </c>
      <c r="C14" s="120" t="s">
        <v>83</v>
      </c>
      <c r="D14" s="120" t="s">
        <v>388</v>
      </c>
      <c r="E14" s="120" t="s">
        <v>142</v>
      </c>
      <c r="F14" s="100" t="s">
        <v>51</v>
      </c>
      <c r="G14" s="120" t="s">
        <v>391</v>
      </c>
      <c r="H14" s="120" t="s">
        <v>392</v>
      </c>
      <c r="I14" s="144"/>
      <c r="J14" s="159"/>
    </row>
    <row r="15" spans="1:10" s="120" customFormat="1" ht="39" customHeight="1" x14ac:dyDescent="0.25">
      <c r="A15" s="119" t="s">
        <v>140</v>
      </c>
      <c r="B15" s="120" t="s">
        <v>48</v>
      </c>
      <c r="C15" s="120" t="s">
        <v>83</v>
      </c>
      <c r="D15" s="120" t="s">
        <v>388</v>
      </c>
      <c r="E15" s="120" t="s">
        <v>142</v>
      </c>
      <c r="F15" s="100" t="s">
        <v>51</v>
      </c>
      <c r="G15" s="120" t="s">
        <v>197</v>
      </c>
      <c r="H15" s="120" t="s">
        <v>393</v>
      </c>
      <c r="I15" s="144"/>
      <c r="J15" s="159"/>
    </row>
    <row r="16" spans="1:10" s="120" customFormat="1" ht="39" customHeight="1" x14ac:dyDescent="0.25">
      <c r="A16" s="119" t="s">
        <v>140</v>
      </c>
      <c r="B16" s="120" t="s">
        <v>48</v>
      </c>
      <c r="C16" s="120" t="s">
        <v>88</v>
      </c>
      <c r="D16" s="120" t="s">
        <v>377</v>
      </c>
      <c r="E16" s="120" t="s">
        <v>144</v>
      </c>
      <c r="F16" s="120" t="s">
        <v>51</v>
      </c>
      <c r="G16" s="120" t="s">
        <v>200</v>
      </c>
      <c r="H16" s="120" t="s">
        <v>397</v>
      </c>
      <c r="I16" s="144"/>
      <c r="J16" s="159"/>
    </row>
    <row r="17" spans="1:10" s="120" customFormat="1" ht="39" customHeight="1" x14ac:dyDescent="0.25">
      <c r="A17" s="119" t="s">
        <v>140</v>
      </c>
      <c r="B17" s="120" t="s">
        <v>48</v>
      </c>
      <c r="C17" s="120" t="s">
        <v>88</v>
      </c>
      <c r="D17" s="120" t="s">
        <v>377</v>
      </c>
      <c r="E17" s="120" t="s">
        <v>144</v>
      </c>
      <c r="F17" s="120" t="s">
        <v>51</v>
      </c>
      <c r="G17" s="120" t="s">
        <v>398</v>
      </c>
      <c r="H17" s="120" t="s">
        <v>399</v>
      </c>
      <c r="I17" s="144"/>
      <c r="J17" s="159"/>
    </row>
    <row r="18" spans="1:10" s="120" customFormat="1" ht="39" customHeight="1" x14ac:dyDescent="0.25">
      <c r="A18" s="121" t="s">
        <v>145</v>
      </c>
      <c r="B18" s="100" t="s">
        <v>48</v>
      </c>
      <c r="C18" s="100" t="s">
        <v>88</v>
      </c>
      <c r="D18" s="100" t="s">
        <v>146</v>
      </c>
      <c r="E18" s="100" t="s">
        <v>90</v>
      </c>
      <c r="F18" s="100" t="s">
        <v>51</v>
      </c>
      <c r="G18" s="100" t="s">
        <v>147</v>
      </c>
      <c r="H18" s="100" t="s">
        <v>400</v>
      </c>
      <c r="I18" s="144"/>
      <c r="J18" s="159"/>
    </row>
    <row r="19" spans="1:10" s="120" customFormat="1" ht="39" customHeight="1" x14ac:dyDescent="0.25">
      <c r="A19" s="121" t="s">
        <v>145</v>
      </c>
      <c r="B19" s="100" t="s">
        <v>48</v>
      </c>
      <c r="C19" s="100" t="s">
        <v>88</v>
      </c>
      <c r="D19" s="100" t="s">
        <v>146</v>
      </c>
      <c r="E19" s="100" t="s">
        <v>90</v>
      </c>
      <c r="F19" s="100" t="s">
        <v>51</v>
      </c>
      <c r="G19" s="100" t="s">
        <v>200</v>
      </c>
      <c r="H19" s="100" t="s">
        <v>401</v>
      </c>
      <c r="I19" s="144"/>
      <c r="J19" s="159"/>
    </row>
    <row r="20" spans="1:10" ht="39" customHeight="1" x14ac:dyDescent="0.25">
      <c r="A20" s="98" t="s">
        <v>379</v>
      </c>
      <c r="B20" s="99" t="s">
        <v>55</v>
      </c>
      <c r="C20" s="99" t="s">
        <v>148</v>
      </c>
      <c r="D20" s="97" t="s">
        <v>149</v>
      </c>
      <c r="E20" s="97" t="s">
        <v>150</v>
      </c>
      <c r="F20" s="97" t="s">
        <v>51</v>
      </c>
      <c r="G20" s="97" t="s">
        <v>151</v>
      </c>
      <c r="H20" s="97" t="s">
        <v>72</v>
      </c>
      <c r="I20" s="144"/>
      <c r="J20" s="159"/>
    </row>
    <row r="21" spans="1:10" s="124" customFormat="1" ht="39" customHeight="1" x14ac:dyDescent="0.25">
      <c r="A21" s="122" t="s">
        <v>152</v>
      </c>
      <c r="B21" s="102" t="s">
        <v>55</v>
      </c>
      <c r="C21" s="102" t="s">
        <v>153</v>
      </c>
      <c r="D21" s="102" t="s">
        <v>378</v>
      </c>
      <c r="E21" s="102" t="s">
        <v>154</v>
      </c>
      <c r="F21" s="102" t="s">
        <v>51</v>
      </c>
      <c r="G21" s="102" t="s">
        <v>155</v>
      </c>
      <c r="H21" s="102" t="s">
        <v>156</v>
      </c>
      <c r="I21" s="144"/>
      <c r="J21" s="159"/>
    </row>
    <row r="22" spans="1:10" s="102" customFormat="1" ht="39" customHeight="1" x14ac:dyDescent="0.25">
      <c r="A22" s="122" t="s">
        <v>152</v>
      </c>
      <c r="B22" s="102" t="s">
        <v>55</v>
      </c>
      <c r="C22" s="102" t="s">
        <v>153</v>
      </c>
      <c r="D22" s="102" t="s">
        <v>211</v>
      </c>
      <c r="E22" s="102" t="s">
        <v>150</v>
      </c>
      <c r="F22" s="102" t="s">
        <v>49</v>
      </c>
      <c r="G22" s="102" t="s">
        <v>210</v>
      </c>
      <c r="H22" s="102" t="s">
        <v>212</v>
      </c>
      <c r="I22" s="144"/>
      <c r="J22" s="159"/>
    </row>
    <row r="23" spans="1:10" ht="39" customHeight="1" x14ac:dyDescent="0.25">
      <c r="A23" s="98" t="s">
        <v>157</v>
      </c>
      <c r="B23" s="99" t="s">
        <v>46</v>
      </c>
      <c r="C23" s="99" t="s">
        <v>158</v>
      </c>
      <c r="D23" s="99" t="s">
        <v>159</v>
      </c>
      <c r="E23" s="103" t="s">
        <v>160</v>
      </c>
      <c r="F23" s="99" t="s">
        <v>49</v>
      </c>
      <c r="G23" s="99" t="s">
        <v>161</v>
      </c>
      <c r="H23" s="99" t="s">
        <v>72</v>
      </c>
      <c r="I23" s="144"/>
      <c r="J23" s="159"/>
    </row>
    <row r="24" spans="1:10" ht="39" customHeight="1" x14ac:dyDescent="0.25">
      <c r="A24" s="98" t="s">
        <v>157</v>
      </c>
      <c r="B24" s="99" t="s">
        <v>46</v>
      </c>
      <c r="C24" s="99" t="s">
        <v>158</v>
      </c>
      <c r="D24" s="99" t="s">
        <v>162</v>
      </c>
      <c r="E24" s="103" t="s">
        <v>160</v>
      </c>
      <c r="F24" s="99" t="s">
        <v>49</v>
      </c>
      <c r="G24" s="99" t="s">
        <v>163</v>
      </c>
      <c r="H24" s="99" t="s">
        <v>72</v>
      </c>
      <c r="I24" s="144"/>
      <c r="J24" s="159"/>
    </row>
    <row r="25" spans="1:10" ht="39" customHeight="1" x14ac:dyDescent="0.25">
      <c r="A25" s="98" t="s">
        <v>157</v>
      </c>
      <c r="B25" s="99" t="s">
        <v>46</v>
      </c>
      <c r="C25" s="99" t="s">
        <v>158</v>
      </c>
      <c r="D25" s="99" t="s">
        <v>164</v>
      </c>
      <c r="E25" s="103" t="s">
        <v>160</v>
      </c>
      <c r="F25" s="99" t="s">
        <v>49</v>
      </c>
      <c r="G25" s="99" t="s">
        <v>161</v>
      </c>
      <c r="H25" s="99" t="s">
        <v>72</v>
      </c>
      <c r="I25" s="144"/>
      <c r="J25" s="159"/>
    </row>
    <row r="26" spans="1:10" ht="39" customHeight="1" x14ac:dyDescent="0.25">
      <c r="A26" s="98" t="s">
        <v>157</v>
      </c>
      <c r="B26" s="99" t="s">
        <v>46</v>
      </c>
      <c r="C26" s="99" t="s">
        <v>158</v>
      </c>
      <c r="D26" s="99" t="s">
        <v>165</v>
      </c>
      <c r="E26" s="103" t="s">
        <v>160</v>
      </c>
      <c r="F26" s="99" t="s">
        <v>49</v>
      </c>
      <c r="G26" s="99" t="s">
        <v>166</v>
      </c>
      <c r="H26" s="99" t="s">
        <v>72</v>
      </c>
      <c r="I26" s="144"/>
      <c r="J26" s="159"/>
    </row>
    <row r="27" spans="1:10" ht="39" customHeight="1" x14ac:dyDescent="0.25">
      <c r="A27" s="98" t="s">
        <v>157</v>
      </c>
      <c r="B27" s="99" t="s">
        <v>167</v>
      </c>
      <c r="C27" s="99" t="s">
        <v>158</v>
      </c>
      <c r="D27" s="99" t="s">
        <v>168</v>
      </c>
      <c r="E27" s="103" t="s">
        <v>160</v>
      </c>
      <c r="F27" s="99" t="s">
        <v>49</v>
      </c>
      <c r="G27" s="99" t="s">
        <v>161</v>
      </c>
      <c r="H27" s="99" t="s">
        <v>72</v>
      </c>
      <c r="I27" s="144"/>
      <c r="J27" s="159"/>
    </row>
    <row r="28" spans="1:10" ht="39" customHeight="1" x14ac:dyDescent="0.25">
      <c r="A28" s="98" t="s">
        <v>157</v>
      </c>
      <c r="B28" s="99" t="s">
        <v>46</v>
      </c>
      <c r="C28" s="99" t="s">
        <v>158</v>
      </c>
      <c r="D28" s="99" t="s">
        <v>169</v>
      </c>
      <c r="E28" s="103" t="s">
        <v>170</v>
      </c>
      <c r="F28" s="99" t="s">
        <v>49</v>
      </c>
      <c r="G28" s="99" t="s">
        <v>171</v>
      </c>
      <c r="H28" s="99" t="s">
        <v>72</v>
      </c>
      <c r="I28" s="144"/>
      <c r="J28" s="159"/>
    </row>
    <row r="29" spans="1:10" ht="39" customHeight="1" x14ac:dyDescent="0.25">
      <c r="A29" s="98" t="s">
        <v>157</v>
      </c>
      <c r="B29" s="99" t="s">
        <v>46</v>
      </c>
      <c r="C29" s="99" t="s">
        <v>158</v>
      </c>
      <c r="D29" s="99" t="s">
        <v>172</v>
      </c>
      <c r="E29" s="103" t="s">
        <v>173</v>
      </c>
      <c r="F29" s="99" t="s">
        <v>49</v>
      </c>
      <c r="G29" s="99" t="s">
        <v>166</v>
      </c>
      <c r="H29" s="99" t="s">
        <v>72</v>
      </c>
      <c r="I29" s="144"/>
      <c r="J29" s="159"/>
    </row>
    <row r="30" spans="1:10" s="103" customFormat="1" ht="39" customHeight="1" x14ac:dyDescent="0.25">
      <c r="A30" s="98" t="s">
        <v>174</v>
      </c>
      <c r="B30" s="99" t="s">
        <v>55</v>
      </c>
      <c r="C30" s="99" t="s">
        <v>175</v>
      </c>
      <c r="D30" s="99" t="s">
        <v>176</v>
      </c>
      <c r="E30" s="99" t="s">
        <v>177</v>
      </c>
      <c r="F30" s="99" t="s">
        <v>51</v>
      </c>
      <c r="G30" s="99" t="s">
        <v>178</v>
      </c>
      <c r="H30" s="99" t="s">
        <v>179</v>
      </c>
      <c r="I30" s="144"/>
      <c r="J30" s="159"/>
    </row>
    <row r="31" spans="1:10" s="99" customFormat="1" ht="39" customHeight="1" x14ac:dyDescent="0.25">
      <c r="A31" s="125" t="s">
        <v>24</v>
      </c>
      <c r="B31" s="99" t="s">
        <v>46</v>
      </c>
      <c r="C31" s="99" t="s">
        <v>175</v>
      </c>
      <c r="D31" s="99" t="s">
        <v>427</v>
      </c>
      <c r="E31" s="99" t="s">
        <v>52</v>
      </c>
      <c r="F31" s="99" t="s">
        <v>53</v>
      </c>
      <c r="G31" s="99" t="s">
        <v>180</v>
      </c>
      <c r="H31" s="99" t="s">
        <v>181</v>
      </c>
      <c r="I31" s="144"/>
      <c r="J31" s="159"/>
    </row>
    <row r="32" spans="1:10" s="99" customFormat="1" ht="39" customHeight="1" x14ac:dyDescent="0.25">
      <c r="A32" s="125" t="s">
        <v>24</v>
      </c>
      <c r="B32" s="99" t="s">
        <v>46</v>
      </c>
      <c r="C32" s="99" t="s">
        <v>182</v>
      </c>
      <c r="D32" s="99" t="s">
        <v>183</v>
      </c>
      <c r="E32" s="99" t="s">
        <v>184</v>
      </c>
      <c r="F32" s="99" t="s">
        <v>51</v>
      </c>
      <c r="G32" s="99" t="s">
        <v>185</v>
      </c>
      <c r="H32" s="99" t="s">
        <v>186</v>
      </c>
      <c r="I32" s="144"/>
      <c r="J32" s="159"/>
    </row>
    <row r="33" spans="1:10" s="99" customFormat="1" ht="39" customHeight="1" x14ac:dyDescent="0.25">
      <c r="A33" s="125" t="s">
        <v>24</v>
      </c>
      <c r="B33" s="99" t="s">
        <v>46</v>
      </c>
      <c r="C33" s="99" t="s">
        <v>187</v>
      </c>
      <c r="D33" s="99" t="s">
        <v>188</v>
      </c>
      <c r="E33" s="99" t="s">
        <v>184</v>
      </c>
      <c r="F33" s="99" t="s">
        <v>51</v>
      </c>
      <c r="G33" s="99" t="s">
        <v>185</v>
      </c>
      <c r="H33" s="99" t="s">
        <v>186</v>
      </c>
      <c r="I33" s="144"/>
      <c r="J33" s="159"/>
    </row>
    <row r="34" spans="1:10" s="99" customFormat="1" ht="39" customHeight="1" x14ac:dyDescent="0.25">
      <c r="A34" s="125" t="s">
        <v>24</v>
      </c>
      <c r="B34" s="99" t="s">
        <v>46</v>
      </c>
      <c r="C34" s="99" t="s">
        <v>187</v>
      </c>
      <c r="D34" s="99" t="s">
        <v>189</v>
      </c>
      <c r="E34" s="99" t="s">
        <v>184</v>
      </c>
      <c r="F34" s="99" t="s">
        <v>51</v>
      </c>
      <c r="G34" s="99" t="s">
        <v>190</v>
      </c>
      <c r="H34" s="99" t="s">
        <v>186</v>
      </c>
      <c r="I34" s="144"/>
      <c r="J34" s="159"/>
    </row>
    <row r="35" spans="1:10" s="99" customFormat="1" ht="39" customHeight="1" x14ac:dyDescent="0.25">
      <c r="A35" s="125" t="s">
        <v>24</v>
      </c>
      <c r="B35" s="99" t="s">
        <v>46</v>
      </c>
      <c r="C35" s="99" t="s">
        <v>95</v>
      </c>
      <c r="D35" s="99" t="s">
        <v>191</v>
      </c>
      <c r="E35" s="99" t="s">
        <v>184</v>
      </c>
      <c r="F35" s="99" t="s">
        <v>51</v>
      </c>
      <c r="G35" s="99" t="s">
        <v>192</v>
      </c>
      <c r="H35" s="99" t="s">
        <v>72</v>
      </c>
      <c r="I35" s="144"/>
      <c r="J35" s="159"/>
    </row>
    <row r="36" spans="1:10" s="99" customFormat="1" ht="39" customHeight="1" x14ac:dyDescent="0.25">
      <c r="A36" s="125" t="s">
        <v>24</v>
      </c>
      <c r="B36" s="99" t="s">
        <v>46</v>
      </c>
      <c r="C36" s="99" t="s">
        <v>89</v>
      </c>
      <c r="D36" s="99" t="s">
        <v>193</v>
      </c>
      <c r="E36" s="99" t="s">
        <v>194</v>
      </c>
      <c r="F36" s="99" t="s">
        <v>51</v>
      </c>
      <c r="G36" s="99" t="s">
        <v>192</v>
      </c>
      <c r="H36" s="99" t="s">
        <v>195</v>
      </c>
      <c r="I36" s="144"/>
      <c r="J36" s="159"/>
    </row>
    <row r="37" spans="1:10" s="99" customFormat="1" ht="39" customHeight="1" x14ac:dyDescent="0.25">
      <c r="A37" s="125" t="s">
        <v>24</v>
      </c>
      <c r="B37" s="99" t="s">
        <v>46</v>
      </c>
      <c r="C37" s="99" t="s">
        <v>89</v>
      </c>
      <c r="D37" s="99" t="s">
        <v>196</v>
      </c>
      <c r="E37" s="99" t="s">
        <v>47</v>
      </c>
      <c r="F37" s="99" t="s">
        <v>51</v>
      </c>
      <c r="G37" s="99" t="s">
        <v>197</v>
      </c>
      <c r="H37" s="99" t="s">
        <v>84</v>
      </c>
      <c r="I37" s="144"/>
      <c r="J37" s="159"/>
    </row>
    <row r="38" spans="1:10" s="99" customFormat="1" ht="39" customHeight="1" x14ac:dyDescent="0.25">
      <c r="A38" s="126" t="s">
        <v>24</v>
      </c>
      <c r="B38" s="106" t="s">
        <v>46</v>
      </c>
      <c r="C38" s="106" t="s">
        <v>198</v>
      </c>
      <c r="D38" s="106" t="s">
        <v>199</v>
      </c>
      <c r="E38" s="106" t="s">
        <v>52</v>
      </c>
      <c r="F38" s="106" t="s">
        <v>51</v>
      </c>
      <c r="G38" s="106" t="s">
        <v>200</v>
      </c>
      <c r="H38" s="106" t="s">
        <v>201</v>
      </c>
      <c r="I38" s="145"/>
      <c r="J38" s="159"/>
    </row>
    <row r="39" spans="1:10" ht="39" customHeight="1" x14ac:dyDescent="0.25">
      <c r="A39" s="119" t="s">
        <v>140</v>
      </c>
      <c r="B39" s="120" t="s">
        <v>48</v>
      </c>
      <c r="C39" s="100" t="s">
        <v>83</v>
      </c>
      <c r="D39" s="120" t="s">
        <v>388</v>
      </c>
      <c r="E39" s="100" t="s">
        <v>90</v>
      </c>
      <c r="F39" s="100" t="s">
        <v>51</v>
      </c>
      <c r="G39" s="127" t="s">
        <v>402</v>
      </c>
      <c r="H39" s="100" t="s">
        <v>403</v>
      </c>
      <c r="I39" s="140" t="s">
        <v>202</v>
      </c>
      <c r="J39" s="159"/>
    </row>
    <row r="40" spans="1:10" ht="39" customHeight="1" x14ac:dyDescent="0.25">
      <c r="A40" s="119" t="s">
        <v>140</v>
      </c>
      <c r="B40" s="120" t="s">
        <v>48</v>
      </c>
      <c r="C40" s="100" t="s">
        <v>83</v>
      </c>
      <c r="D40" s="120" t="s">
        <v>388</v>
      </c>
      <c r="E40" s="100" t="s">
        <v>90</v>
      </c>
      <c r="F40" s="100" t="s">
        <v>51</v>
      </c>
      <c r="G40" s="100" t="s">
        <v>197</v>
      </c>
      <c r="H40" s="100" t="s">
        <v>404</v>
      </c>
      <c r="I40" s="146"/>
      <c r="J40" s="159"/>
    </row>
    <row r="41" spans="1:10" ht="39" customHeight="1" x14ac:dyDescent="0.25">
      <c r="A41" s="119" t="s">
        <v>140</v>
      </c>
      <c r="B41" s="120" t="s">
        <v>48</v>
      </c>
      <c r="C41" s="120" t="s">
        <v>88</v>
      </c>
      <c r="D41" s="100" t="s">
        <v>396</v>
      </c>
      <c r="E41" s="120" t="s">
        <v>203</v>
      </c>
      <c r="F41" s="120" t="s">
        <v>49</v>
      </c>
      <c r="G41" s="127" t="s">
        <v>405</v>
      </c>
      <c r="H41" s="100" t="s">
        <v>406</v>
      </c>
      <c r="I41" s="146"/>
      <c r="J41" s="159"/>
    </row>
    <row r="42" spans="1:10" ht="39" customHeight="1" x14ac:dyDescent="0.25">
      <c r="A42" s="119" t="s">
        <v>140</v>
      </c>
      <c r="B42" s="120" t="s">
        <v>48</v>
      </c>
      <c r="C42" s="120" t="s">
        <v>88</v>
      </c>
      <c r="D42" s="100" t="s">
        <v>396</v>
      </c>
      <c r="E42" s="120" t="s">
        <v>203</v>
      </c>
      <c r="F42" s="120" t="s">
        <v>49</v>
      </c>
      <c r="G42" s="100" t="s">
        <v>391</v>
      </c>
      <c r="H42" s="100" t="s">
        <v>407</v>
      </c>
      <c r="I42" s="146"/>
      <c r="J42" s="159"/>
    </row>
    <row r="43" spans="1:10" ht="39" customHeight="1" x14ac:dyDescent="0.25">
      <c r="A43" s="98" t="s">
        <v>157</v>
      </c>
      <c r="B43" s="99" t="s">
        <v>55</v>
      </c>
      <c r="C43" s="99" t="s">
        <v>158</v>
      </c>
      <c r="D43" s="99" t="s">
        <v>204</v>
      </c>
      <c r="E43" s="103" t="s">
        <v>173</v>
      </c>
      <c r="F43" s="99" t="s">
        <v>49</v>
      </c>
      <c r="G43" s="99" t="s">
        <v>166</v>
      </c>
      <c r="H43" s="99" t="s">
        <v>72</v>
      </c>
      <c r="I43" s="146"/>
      <c r="J43" s="159"/>
    </row>
    <row r="44" spans="1:10" s="102" customFormat="1" ht="39" customHeight="1" x14ac:dyDescent="0.25">
      <c r="A44" s="122" t="s">
        <v>152</v>
      </c>
      <c r="B44" s="102" t="s">
        <v>55</v>
      </c>
      <c r="C44" s="102" t="s">
        <v>153</v>
      </c>
      <c r="D44" s="102" t="s">
        <v>205</v>
      </c>
      <c r="E44" s="102" t="s">
        <v>206</v>
      </c>
      <c r="F44" s="102" t="s">
        <v>53</v>
      </c>
      <c r="G44" s="102" t="s">
        <v>207</v>
      </c>
      <c r="H44" s="102" t="s">
        <v>208</v>
      </c>
      <c r="I44" s="146"/>
      <c r="J44" s="159"/>
    </row>
    <row r="45" spans="1:10" s="102" customFormat="1" ht="39" customHeight="1" thickBot="1" x14ac:dyDescent="0.3">
      <c r="A45" s="128" t="s">
        <v>152</v>
      </c>
      <c r="B45" s="129" t="s">
        <v>55</v>
      </c>
      <c r="C45" s="129" t="s">
        <v>153</v>
      </c>
      <c r="D45" s="129" t="s">
        <v>209</v>
      </c>
      <c r="E45" s="129" t="s">
        <v>206</v>
      </c>
      <c r="F45" s="129" t="s">
        <v>53</v>
      </c>
      <c r="G45" s="129" t="s">
        <v>210</v>
      </c>
      <c r="H45" s="129" t="s">
        <v>208</v>
      </c>
      <c r="I45" s="147"/>
      <c r="J45" s="160"/>
    </row>
    <row r="46" spans="1:10" s="99" customFormat="1" ht="39" customHeight="1" x14ac:dyDescent="0.25">
      <c r="A46" s="130" t="s">
        <v>24</v>
      </c>
      <c r="B46" s="95" t="s">
        <v>46</v>
      </c>
      <c r="C46" s="95" t="s">
        <v>187</v>
      </c>
      <c r="D46" s="95" t="s">
        <v>213</v>
      </c>
      <c r="E46" s="95" t="s">
        <v>194</v>
      </c>
      <c r="F46" s="95" t="s">
        <v>49</v>
      </c>
      <c r="G46" s="95" t="s">
        <v>215</v>
      </c>
      <c r="H46" s="95" t="s">
        <v>201</v>
      </c>
      <c r="I46" s="148" t="s">
        <v>214</v>
      </c>
      <c r="J46" s="161" t="s">
        <v>24</v>
      </c>
    </row>
    <row r="47" spans="1:10" s="99" customFormat="1" ht="39" customHeight="1" x14ac:dyDescent="0.25">
      <c r="A47" s="125" t="s">
        <v>24</v>
      </c>
      <c r="B47" s="99" t="s">
        <v>46</v>
      </c>
      <c r="C47" s="99" t="s">
        <v>198</v>
      </c>
      <c r="D47" s="99" t="s">
        <v>216</v>
      </c>
      <c r="E47" s="99" t="s">
        <v>92</v>
      </c>
      <c r="F47" s="99" t="s">
        <v>49</v>
      </c>
      <c r="G47" s="99" t="s">
        <v>217</v>
      </c>
      <c r="H47" s="99" t="s">
        <v>218</v>
      </c>
      <c r="I47" s="149"/>
      <c r="J47" s="162"/>
    </row>
    <row r="48" spans="1:10" s="99" customFormat="1" ht="39" customHeight="1" x14ac:dyDescent="0.25">
      <c r="A48" s="125" t="s">
        <v>24</v>
      </c>
      <c r="B48" s="99" t="s">
        <v>46</v>
      </c>
      <c r="C48" s="99" t="s">
        <v>182</v>
      </c>
      <c r="D48" s="99" t="s">
        <v>219</v>
      </c>
      <c r="E48" s="99" t="s">
        <v>92</v>
      </c>
      <c r="F48" s="99" t="s">
        <v>49</v>
      </c>
      <c r="G48" s="99" t="s">
        <v>220</v>
      </c>
      <c r="H48" s="99" t="s">
        <v>218</v>
      </c>
      <c r="I48" s="149"/>
      <c r="J48" s="162"/>
    </row>
    <row r="49" spans="1:10" s="99" customFormat="1" ht="39" customHeight="1" x14ac:dyDescent="0.25">
      <c r="A49" s="125" t="s">
        <v>24</v>
      </c>
      <c r="B49" s="99" t="s">
        <v>46</v>
      </c>
      <c r="C49" s="99" t="s">
        <v>383</v>
      </c>
      <c r="D49" s="99" t="s">
        <v>221</v>
      </c>
      <c r="E49" s="99" t="s">
        <v>52</v>
      </c>
      <c r="F49" s="99" t="s">
        <v>49</v>
      </c>
      <c r="G49" s="99" t="s">
        <v>185</v>
      </c>
      <c r="H49" s="99" t="s">
        <v>222</v>
      </c>
      <c r="I49" s="149"/>
      <c r="J49" s="162"/>
    </row>
    <row r="50" spans="1:10" s="99" customFormat="1" ht="39" customHeight="1" x14ac:dyDescent="0.25">
      <c r="A50" s="126" t="s">
        <v>24</v>
      </c>
      <c r="B50" s="106" t="s">
        <v>46</v>
      </c>
      <c r="C50" s="106" t="s">
        <v>383</v>
      </c>
      <c r="D50" s="106" t="s">
        <v>219</v>
      </c>
      <c r="E50" s="106" t="s">
        <v>92</v>
      </c>
      <c r="F50" s="106" t="s">
        <v>49</v>
      </c>
      <c r="G50" s="106" t="s">
        <v>223</v>
      </c>
      <c r="H50" s="106" t="s">
        <v>218</v>
      </c>
      <c r="I50" s="150"/>
      <c r="J50" s="162"/>
    </row>
    <row r="51" spans="1:10" s="99" customFormat="1" ht="39" customHeight="1" x14ac:dyDescent="0.25">
      <c r="A51" s="125" t="s">
        <v>24</v>
      </c>
      <c r="B51" s="99" t="s">
        <v>48</v>
      </c>
      <c r="C51" s="99" t="s">
        <v>83</v>
      </c>
      <c r="D51" s="99" t="s">
        <v>224</v>
      </c>
      <c r="E51" s="99" t="s">
        <v>93</v>
      </c>
      <c r="F51" s="99" t="s">
        <v>49</v>
      </c>
      <c r="G51" s="99" t="s">
        <v>225</v>
      </c>
      <c r="H51" s="99" t="s">
        <v>226</v>
      </c>
      <c r="I51" s="152" t="s">
        <v>386</v>
      </c>
      <c r="J51" s="162"/>
    </row>
    <row r="52" spans="1:10" s="99" customFormat="1" ht="39" customHeight="1" x14ac:dyDescent="0.25">
      <c r="A52" s="125" t="s">
        <v>24</v>
      </c>
      <c r="B52" s="99" t="s">
        <v>48</v>
      </c>
      <c r="C52" s="99" t="s">
        <v>88</v>
      </c>
      <c r="D52" s="99" t="s">
        <v>224</v>
      </c>
      <c r="E52" s="99" t="s">
        <v>93</v>
      </c>
      <c r="F52" s="99" t="s">
        <v>49</v>
      </c>
      <c r="G52" s="99" t="s">
        <v>227</v>
      </c>
      <c r="H52" s="99" t="s">
        <v>226</v>
      </c>
      <c r="I52" s="151"/>
      <c r="J52" s="162"/>
    </row>
    <row r="53" spans="1:10" s="99" customFormat="1" ht="39" customHeight="1" thickBot="1" x14ac:dyDescent="0.3">
      <c r="A53" s="131" t="s">
        <v>24</v>
      </c>
      <c r="B53" s="132" t="s">
        <v>48</v>
      </c>
      <c r="C53" s="132" t="s">
        <v>88</v>
      </c>
      <c r="D53" s="132" t="s">
        <v>228</v>
      </c>
      <c r="E53" s="132" t="s">
        <v>93</v>
      </c>
      <c r="F53" s="132" t="s">
        <v>49</v>
      </c>
      <c r="G53" s="132" t="s">
        <v>229</v>
      </c>
      <c r="H53" s="132" t="s">
        <v>230</v>
      </c>
      <c r="I53" s="153"/>
      <c r="J53" s="163"/>
    </row>
    <row r="54" spans="1:10" ht="39" customHeight="1" x14ac:dyDescent="0.25">
      <c r="A54" s="94" t="s">
        <v>379</v>
      </c>
      <c r="B54" s="113" t="s">
        <v>55</v>
      </c>
      <c r="C54" s="113" t="s">
        <v>148</v>
      </c>
      <c r="D54" s="113" t="s">
        <v>300</v>
      </c>
      <c r="E54" s="113" t="s">
        <v>271</v>
      </c>
      <c r="F54" s="113" t="s">
        <v>49</v>
      </c>
      <c r="G54" s="113" t="s">
        <v>151</v>
      </c>
      <c r="H54" s="113" t="s">
        <v>96</v>
      </c>
      <c r="I54" s="154" t="s">
        <v>385</v>
      </c>
      <c r="J54" s="158" t="s">
        <v>26</v>
      </c>
    </row>
    <row r="55" spans="1:10" s="103" customFormat="1" ht="39" customHeight="1" x14ac:dyDescent="0.25">
      <c r="A55" s="98" t="s">
        <v>174</v>
      </c>
      <c r="B55" s="99" t="s">
        <v>55</v>
      </c>
      <c r="C55" s="99" t="s">
        <v>175</v>
      </c>
      <c r="D55" s="99" t="s">
        <v>301</v>
      </c>
      <c r="E55" s="99" t="s">
        <v>54</v>
      </c>
      <c r="F55" s="99" t="s">
        <v>53</v>
      </c>
      <c r="G55" s="99" t="s">
        <v>178</v>
      </c>
      <c r="H55" s="99" t="s">
        <v>72</v>
      </c>
      <c r="I55" s="155"/>
      <c r="J55" s="159"/>
    </row>
    <row r="56" spans="1:10" ht="39" customHeight="1" x14ac:dyDescent="0.25">
      <c r="A56" s="107" t="s">
        <v>231</v>
      </c>
      <c r="B56" s="108" t="s">
        <v>50</v>
      </c>
      <c r="C56" s="108" t="s">
        <v>94</v>
      </c>
      <c r="D56" s="109" t="s">
        <v>232</v>
      </c>
      <c r="E56" s="109" t="s">
        <v>52</v>
      </c>
      <c r="F56" s="109" t="s">
        <v>51</v>
      </c>
      <c r="G56" s="109" t="s">
        <v>233</v>
      </c>
      <c r="H56" s="109" t="s">
        <v>234</v>
      </c>
      <c r="I56" s="156" t="s">
        <v>384</v>
      </c>
      <c r="J56" s="159"/>
    </row>
    <row r="57" spans="1:10" ht="39" customHeight="1" x14ac:dyDescent="0.25">
      <c r="A57" s="98" t="s">
        <v>231</v>
      </c>
      <c r="B57" s="99" t="s">
        <v>50</v>
      </c>
      <c r="C57" s="99" t="s">
        <v>94</v>
      </c>
      <c r="D57" s="99" t="s">
        <v>235</v>
      </c>
      <c r="E57" s="99" t="s">
        <v>236</v>
      </c>
      <c r="F57" s="99" t="s">
        <v>51</v>
      </c>
      <c r="G57" s="99" t="s">
        <v>237</v>
      </c>
      <c r="H57" s="99" t="s">
        <v>238</v>
      </c>
      <c r="I57" s="149"/>
      <c r="J57" s="159"/>
    </row>
    <row r="58" spans="1:10" ht="39" customHeight="1" x14ac:dyDescent="0.25">
      <c r="A58" s="133" t="s">
        <v>239</v>
      </c>
      <c r="B58" s="97" t="s">
        <v>50</v>
      </c>
      <c r="C58" s="97" t="s">
        <v>95</v>
      </c>
      <c r="D58" s="97" t="s">
        <v>240</v>
      </c>
      <c r="E58" s="97" t="s">
        <v>241</v>
      </c>
      <c r="F58" s="97" t="s">
        <v>51</v>
      </c>
      <c r="G58" s="97" t="s">
        <v>242</v>
      </c>
      <c r="H58" s="97" t="s">
        <v>243</v>
      </c>
      <c r="I58" s="149"/>
      <c r="J58" s="159"/>
    </row>
    <row r="59" spans="1:10" ht="39" customHeight="1" x14ac:dyDescent="0.25">
      <c r="A59" s="98" t="s">
        <v>244</v>
      </c>
      <c r="B59" s="99" t="s">
        <v>50</v>
      </c>
      <c r="C59" s="99" t="s">
        <v>101</v>
      </c>
      <c r="D59" s="99" t="s">
        <v>245</v>
      </c>
      <c r="E59" s="99" t="s">
        <v>246</v>
      </c>
      <c r="F59" s="99" t="s">
        <v>51</v>
      </c>
      <c r="G59" s="99" t="s">
        <v>237</v>
      </c>
      <c r="H59" s="99" t="s">
        <v>247</v>
      </c>
      <c r="I59" s="149"/>
      <c r="J59" s="159"/>
    </row>
    <row r="60" spans="1:10" ht="39" customHeight="1" x14ac:dyDescent="0.25">
      <c r="A60" s="98" t="s">
        <v>244</v>
      </c>
      <c r="B60" s="99" t="s">
        <v>50</v>
      </c>
      <c r="C60" s="99" t="s">
        <v>101</v>
      </c>
      <c r="D60" s="99" t="s">
        <v>248</v>
      </c>
      <c r="E60" s="99" t="s">
        <v>249</v>
      </c>
      <c r="F60" s="99" t="s">
        <v>51</v>
      </c>
      <c r="G60" s="99" t="s">
        <v>237</v>
      </c>
      <c r="H60" s="99" t="s">
        <v>250</v>
      </c>
      <c r="I60" s="149"/>
      <c r="J60" s="159"/>
    </row>
    <row r="61" spans="1:10" ht="39" customHeight="1" x14ac:dyDescent="0.25">
      <c r="A61" s="98" t="s">
        <v>251</v>
      </c>
      <c r="B61" s="99" t="s">
        <v>50</v>
      </c>
      <c r="C61" s="99" t="s">
        <v>187</v>
      </c>
      <c r="D61" s="99" t="s">
        <v>252</v>
      </c>
      <c r="E61" s="99" t="s">
        <v>253</v>
      </c>
      <c r="F61" s="99" t="s">
        <v>51</v>
      </c>
      <c r="G61" s="99" t="s">
        <v>254</v>
      </c>
      <c r="H61" s="99" t="s">
        <v>72</v>
      </c>
      <c r="I61" s="149"/>
      <c r="J61" s="159"/>
    </row>
    <row r="62" spans="1:10" ht="39" customHeight="1" x14ac:dyDescent="0.25">
      <c r="A62" s="98" t="s">
        <v>251</v>
      </c>
      <c r="B62" s="99" t="s">
        <v>50</v>
      </c>
      <c r="C62" s="99" t="s">
        <v>187</v>
      </c>
      <c r="D62" s="99" t="s">
        <v>255</v>
      </c>
      <c r="E62" s="99" t="s">
        <v>56</v>
      </c>
      <c r="F62" s="99" t="s">
        <v>51</v>
      </c>
      <c r="G62" s="99" t="s">
        <v>256</v>
      </c>
      <c r="H62" s="99" t="s">
        <v>72</v>
      </c>
      <c r="I62" s="149"/>
      <c r="J62" s="159"/>
    </row>
    <row r="63" spans="1:10" ht="39" customHeight="1" x14ac:dyDescent="0.25">
      <c r="A63" s="98" t="s">
        <v>251</v>
      </c>
      <c r="B63" s="99" t="s">
        <v>50</v>
      </c>
      <c r="C63" s="99" t="s">
        <v>187</v>
      </c>
      <c r="D63" s="99" t="s">
        <v>257</v>
      </c>
      <c r="E63" s="99" t="s">
        <v>253</v>
      </c>
      <c r="F63" s="99" t="s">
        <v>51</v>
      </c>
      <c r="G63" s="99" t="s">
        <v>254</v>
      </c>
      <c r="H63" s="99" t="s">
        <v>72</v>
      </c>
      <c r="I63" s="149"/>
      <c r="J63" s="159"/>
    </row>
    <row r="64" spans="1:10" ht="39" customHeight="1" x14ac:dyDescent="0.25">
      <c r="A64" s="98" t="s">
        <v>251</v>
      </c>
      <c r="B64" s="99" t="s">
        <v>50</v>
      </c>
      <c r="C64" s="99" t="s">
        <v>187</v>
      </c>
      <c r="D64" s="99" t="s">
        <v>258</v>
      </c>
      <c r="E64" s="99" t="s">
        <v>253</v>
      </c>
      <c r="F64" s="99" t="s">
        <v>51</v>
      </c>
      <c r="G64" s="99" t="s">
        <v>254</v>
      </c>
      <c r="H64" s="99" t="s">
        <v>72</v>
      </c>
      <c r="I64" s="149"/>
      <c r="J64" s="159"/>
    </row>
    <row r="65" spans="1:10" ht="39" customHeight="1" x14ac:dyDescent="0.25">
      <c r="A65" s="98" t="s">
        <v>251</v>
      </c>
      <c r="B65" s="99" t="s">
        <v>50</v>
      </c>
      <c r="C65" s="99" t="s">
        <v>187</v>
      </c>
      <c r="D65" s="99" t="s">
        <v>259</v>
      </c>
      <c r="E65" s="99" t="s">
        <v>253</v>
      </c>
      <c r="F65" s="99" t="s">
        <v>51</v>
      </c>
      <c r="G65" s="99" t="s">
        <v>254</v>
      </c>
      <c r="H65" s="99" t="s">
        <v>72</v>
      </c>
      <c r="I65" s="149"/>
      <c r="J65" s="159"/>
    </row>
    <row r="66" spans="1:10" ht="39" customHeight="1" x14ac:dyDescent="0.25">
      <c r="A66" s="98" t="s">
        <v>251</v>
      </c>
      <c r="B66" s="99" t="s">
        <v>50</v>
      </c>
      <c r="C66" s="99" t="s">
        <v>187</v>
      </c>
      <c r="D66" s="99" t="s">
        <v>260</v>
      </c>
      <c r="E66" s="99" t="s">
        <v>261</v>
      </c>
      <c r="F66" s="99" t="s">
        <v>51</v>
      </c>
      <c r="G66" s="99" t="s">
        <v>256</v>
      </c>
      <c r="H66" s="99" t="s">
        <v>72</v>
      </c>
      <c r="I66" s="149"/>
      <c r="J66" s="159"/>
    </row>
    <row r="67" spans="1:10" ht="39" customHeight="1" x14ac:dyDescent="0.25">
      <c r="A67" s="98" t="s">
        <v>379</v>
      </c>
      <c r="B67" s="99" t="s">
        <v>50</v>
      </c>
      <c r="C67" s="99" t="s">
        <v>187</v>
      </c>
      <c r="D67" s="97" t="s">
        <v>262</v>
      </c>
      <c r="E67" s="99" t="s">
        <v>47</v>
      </c>
      <c r="F67" s="99" t="s">
        <v>53</v>
      </c>
      <c r="G67" s="99" t="s">
        <v>263</v>
      </c>
      <c r="H67" s="99" t="s">
        <v>72</v>
      </c>
      <c r="I67" s="149"/>
      <c r="J67" s="159"/>
    </row>
    <row r="68" spans="1:10" s="102" customFormat="1" ht="39" customHeight="1" x14ac:dyDescent="0.25">
      <c r="A68" s="98" t="s">
        <v>113</v>
      </c>
      <c r="B68" s="99" t="s">
        <v>50</v>
      </c>
      <c r="C68" s="99" t="s">
        <v>264</v>
      </c>
      <c r="D68" s="99" t="s">
        <v>265</v>
      </c>
      <c r="E68" s="99" t="s">
        <v>241</v>
      </c>
      <c r="F68" s="99" t="s">
        <v>51</v>
      </c>
      <c r="G68" s="99" t="s">
        <v>266</v>
      </c>
      <c r="H68" s="100" t="s">
        <v>411</v>
      </c>
      <c r="I68" s="149"/>
      <c r="J68" s="159"/>
    </row>
    <row r="69" spans="1:10" s="102" customFormat="1" ht="39" customHeight="1" x14ac:dyDescent="0.25">
      <c r="A69" s="98" t="s">
        <v>113</v>
      </c>
      <c r="B69" s="99" t="s">
        <v>50</v>
      </c>
      <c r="C69" s="99" t="s">
        <v>198</v>
      </c>
      <c r="D69" s="99" t="s">
        <v>267</v>
      </c>
      <c r="E69" s="99" t="s">
        <v>241</v>
      </c>
      <c r="F69" s="99" t="s">
        <v>49</v>
      </c>
      <c r="G69" s="100" t="s">
        <v>413</v>
      </c>
      <c r="H69" s="100" t="s">
        <v>411</v>
      </c>
      <c r="I69" s="149"/>
      <c r="J69" s="159"/>
    </row>
    <row r="70" spans="1:10" s="102" customFormat="1" ht="39" customHeight="1" x14ac:dyDescent="0.25">
      <c r="A70" s="98" t="s">
        <v>113</v>
      </c>
      <c r="B70" s="99" t="s">
        <v>50</v>
      </c>
      <c r="C70" s="99" t="s">
        <v>198</v>
      </c>
      <c r="D70" s="99" t="s">
        <v>268</v>
      </c>
      <c r="E70" s="99" t="s">
        <v>241</v>
      </c>
      <c r="F70" s="99" t="s">
        <v>269</v>
      </c>
      <c r="G70" s="100" t="s">
        <v>413</v>
      </c>
      <c r="H70" s="100" t="s">
        <v>411</v>
      </c>
      <c r="I70" s="149"/>
      <c r="J70" s="159"/>
    </row>
    <row r="71" spans="1:10" s="102" customFormat="1" ht="39" customHeight="1" x14ac:dyDescent="0.25">
      <c r="A71" s="98" t="s">
        <v>113</v>
      </c>
      <c r="B71" s="99" t="s">
        <v>55</v>
      </c>
      <c r="C71" s="99" t="s">
        <v>198</v>
      </c>
      <c r="D71" s="99" t="s">
        <v>270</v>
      </c>
      <c r="E71" s="99" t="s">
        <v>241</v>
      </c>
      <c r="F71" s="99" t="s">
        <v>51</v>
      </c>
      <c r="G71" s="100" t="s">
        <v>414</v>
      </c>
      <c r="H71" s="100" t="s">
        <v>411</v>
      </c>
      <c r="I71" s="149"/>
      <c r="J71" s="159"/>
    </row>
    <row r="72" spans="1:10" ht="39" customHeight="1" x14ac:dyDescent="0.25">
      <c r="A72" s="98" t="s">
        <v>379</v>
      </c>
      <c r="B72" s="99" t="s">
        <v>272</v>
      </c>
      <c r="C72" s="99" t="s">
        <v>273</v>
      </c>
      <c r="D72" s="97" t="s">
        <v>274</v>
      </c>
      <c r="E72" s="97" t="s">
        <v>47</v>
      </c>
      <c r="F72" s="97" t="s">
        <v>49</v>
      </c>
      <c r="G72" s="97" t="s">
        <v>275</v>
      </c>
      <c r="H72" s="97" t="s">
        <v>72</v>
      </c>
      <c r="I72" s="149"/>
      <c r="J72" s="159"/>
    </row>
    <row r="73" spans="1:10" ht="39" customHeight="1" x14ac:dyDescent="0.25">
      <c r="A73" s="98" t="s">
        <v>379</v>
      </c>
      <c r="B73" s="99" t="s">
        <v>50</v>
      </c>
      <c r="C73" s="99" t="s">
        <v>148</v>
      </c>
      <c r="D73" s="97" t="s">
        <v>276</v>
      </c>
      <c r="E73" s="99" t="s">
        <v>47</v>
      </c>
      <c r="F73" s="97" t="s">
        <v>49</v>
      </c>
      <c r="G73" s="97" t="s">
        <v>151</v>
      </c>
      <c r="H73" s="97" t="s">
        <v>72</v>
      </c>
      <c r="I73" s="149"/>
      <c r="J73" s="159"/>
    </row>
    <row r="74" spans="1:10" ht="39" customHeight="1" x14ac:dyDescent="0.25">
      <c r="A74" s="98" t="s">
        <v>379</v>
      </c>
      <c r="B74" s="99" t="s">
        <v>50</v>
      </c>
      <c r="C74" s="99" t="s">
        <v>148</v>
      </c>
      <c r="D74" s="97" t="s">
        <v>277</v>
      </c>
      <c r="E74" s="99" t="s">
        <v>47</v>
      </c>
      <c r="F74" s="97" t="s">
        <v>53</v>
      </c>
      <c r="G74" s="97" t="s">
        <v>263</v>
      </c>
      <c r="H74" s="97" t="s">
        <v>72</v>
      </c>
      <c r="I74" s="149"/>
      <c r="J74" s="159"/>
    </row>
    <row r="75" spans="1:10" ht="39" customHeight="1" x14ac:dyDescent="0.25">
      <c r="A75" s="98" t="s">
        <v>379</v>
      </c>
      <c r="B75" s="99" t="s">
        <v>272</v>
      </c>
      <c r="C75" s="99" t="s">
        <v>148</v>
      </c>
      <c r="D75" s="97" t="s">
        <v>278</v>
      </c>
      <c r="E75" s="99" t="s">
        <v>52</v>
      </c>
      <c r="F75" s="97" t="s">
        <v>53</v>
      </c>
      <c r="G75" s="97" t="s">
        <v>263</v>
      </c>
      <c r="H75" s="97" t="s">
        <v>72</v>
      </c>
      <c r="I75" s="149"/>
      <c r="J75" s="159"/>
    </row>
    <row r="76" spans="1:10" ht="39" customHeight="1" x14ac:dyDescent="0.25">
      <c r="A76" s="98" t="s">
        <v>379</v>
      </c>
      <c r="B76" s="99" t="s">
        <v>272</v>
      </c>
      <c r="C76" s="99" t="s">
        <v>273</v>
      </c>
      <c r="D76" s="97" t="s">
        <v>279</v>
      </c>
      <c r="E76" s="97" t="s">
        <v>47</v>
      </c>
      <c r="F76" s="97" t="s">
        <v>49</v>
      </c>
      <c r="G76" s="97" t="s">
        <v>275</v>
      </c>
      <c r="H76" s="97" t="s">
        <v>72</v>
      </c>
      <c r="I76" s="149"/>
      <c r="J76" s="159"/>
    </row>
    <row r="77" spans="1:10" ht="39" customHeight="1" x14ac:dyDescent="0.25">
      <c r="A77" s="104" t="s">
        <v>379</v>
      </c>
      <c r="B77" s="106" t="s">
        <v>272</v>
      </c>
      <c r="C77" s="106" t="s">
        <v>273</v>
      </c>
      <c r="D77" s="134" t="s">
        <v>280</v>
      </c>
      <c r="E77" s="134" t="s">
        <v>47</v>
      </c>
      <c r="F77" s="106" t="s">
        <v>49</v>
      </c>
      <c r="G77" s="134" t="s">
        <v>275</v>
      </c>
      <c r="H77" s="134" t="s">
        <v>281</v>
      </c>
      <c r="I77" s="150"/>
      <c r="J77" s="159"/>
    </row>
    <row r="78" spans="1:10" ht="39" customHeight="1" x14ac:dyDescent="0.25">
      <c r="A78" s="98" t="s">
        <v>244</v>
      </c>
      <c r="B78" s="99" t="s">
        <v>50</v>
      </c>
      <c r="C78" s="99" t="s">
        <v>101</v>
      </c>
      <c r="D78" s="99" t="s">
        <v>282</v>
      </c>
      <c r="E78" s="99" t="s">
        <v>98</v>
      </c>
      <c r="F78" s="99" t="s">
        <v>51</v>
      </c>
      <c r="G78" s="99" t="s">
        <v>237</v>
      </c>
      <c r="H78" s="99" t="s">
        <v>247</v>
      </c>
      <c r="I78" s="140" t="s">
        <v>283</v>
      </c>
      <c r="J78" s="159"/>
    </row>
    <row r="79" spans="1:10" s="103" customFormat="1" ht="39" customHeight="1" x14ac:dyDescent="0.25">
      <c r="A79" s="98" t="s">
        <v>174</v>
      </c>
      <c r="B79" s="99" t="s">
        <v>55</v>
      </c>
      <c r="C79" s="99" t="s">
        <v>175</v>
      </c>
      <c r="D79" s="99" t="s">
        <v>284</v>
      </c>
      <c r="E79" s="99" t="s">
        <v>119</v>
      </c>
      <c r="F79" s="99" t="s">
        <v>53</v>
      </c>
      <c r="G79" s="99" t="s">
        <v>178</v>
      </c>
      <c r="H79" s="99" t="s">
        <v>72</v>
      </c>
      <c r="I79" s="146"/>
      <c r="J79" s="159"/>
    </row>
    <row r="80" spans="1:10" s="102" customFormat="1" ht="39" customHeight="1" x14ac:dyDescent="0.25">
      <c r="A80" s="122" t="s">
        <v>152</v>
      </c>
      <c r="B80" s="102" t="s">
        <v>55</v>
      </c>
      <c r="C80" s="102" t="s">
        <v>153</v>
      </c>
      <c r="D80" s="102" t="s">
        <v>285</v>
      </c>
      <c r="E80" s="102" t="s">
        <v>150</v>
      </c>
      <c r="F80" s="102" t="s">
        <v>51</v>
      </c>
      <c r="G80" s="102" t="s">
        <v>210</v>
      </c>
      <c r="H80" s="102" t="s">
        <v>286</v>
      </c>
      <c r="I80" s="139"/>
      <c r="J80" s="159"/>
    </row>
    <row r="81" spans="1:10" ht="39" customHeight="1" x14ac:dyDescent="0.25">
      <c r="A81" s="107" t="s">
        <v>379</v>
      </c>
      <c r="B81" s="116" t="s">
        <v>272</v>
      </c>
      <c r="C81" s="116" t="s">
        <v>148</v>
      </c>
      <c r="D81" s="116" t="s">
        <v>287</v>
      </c>
      <c r="E81" s="116" t="s">
        <v>92</v>
      </c>
      <c r="F81" s="116" t="s">
        <v>49</v>
      </c>
      <c r="G81" s="116" t="s">
        <v>289</v>
      </c>
      <c r="H81" s="116" t="s">
        <v>290</v>
      </c>
      <c r="I81" s="140" t="s">
        <v>288</v>
      </c>
      <c r="J81" s="159"/>
    </row>
    <row r="82" spans="1:10" ht="39" customHeight="1" x14ac:dyDescent="0.25">
      <c r="A82" s="98" t="s">
        <v>379</v>
      </c>
      <c r="B82" s="97" t="s">
        <v>55</v>
      </c>
      <c r="C82" s="97" t="s">
        <v>148</v>
      </c>
      <c r="D82" s="97" t="s">
        <v>428</v>
      </c>
      <c r="E82" s="97" t="s">
        <v>90</v>
      </c>
      <c r="F82" s="97" t="s">
        <v>49</v>
      </c>
      <c r="G82" s="97" t="s">
        <v>289</v>
      </c>
      <c r="H82" s="97" t="s">
        <v>291</v>
      </c>
      <c r="I82" s="138"/>
      <c r="J82" s="159"/>
    </row>
    <row r="83" spans="1:10" ht="39" customHeight="1" x14ac:dyDescent="0.25">
      <c r="A83" s="98" t="s">
        <v>379</v>
      </c>
      <c r="B83" s="97" t="s">
        <v>55</v>
      </c>
      <c r="C83" s="97" t="s">
        <v>148</v>
      </c>
      <c r="D83" s="97" t="s">
        <v>429</v>
      </c>
      <c r="E83" s="97" t="s">
        <v>92</v>
      </c>
      <c r="F83" s="97" t="s">
        <v>49</v>
      </c>
      <c r="G83" s="97" t="s">
        <v>289</v>
      </c>
      <c r="H83" s="97" t="s">
        <v>292</v>
      </c>
      <c r="I83" s="138"/>
      <c r="J83" s="159"/>
    </row>
    <row r="84" spans="1:10" ht="39" customHeight="1" x14ac:dyDescent="0.25">
      <c r="A84" s="98" t="s">
        <v>379</v>
      </c>
      <c r="B84" s="97" t="s">
        <v>55</v>
      </c>
      <c r="C84" s="97" t="s">
        <v>148</v>
      </c>
      <c r="D84" s="97" t="s">
        <v>293</v>
      </c>
      <c r="E84" s="97" t="s">
        <v>90</v>
      </c>
      <c r="F84" s="97" t="s">
        <v>49</v>
      </c>
      <c r="G84" s="97" t="s">
        <v>289</v>
      </c>
      <c r="H84" s="97" t="s">
        <v>291</v>
      </c>
      <c r="I84" s="138"/>
      <c r="J84" s="159"/>
    </row>
    <row r="85" spans="1:10" ht="39" customHeight="1" x14ac:dyDescent="0.25">
      <c r="A85" s="98" t="s">
        <v>379</v>
      </c>
      <c r="B85" s="99" t="s">
        <v>55</v>
      </c>
      <c r="C85" s="99" t="s">
        <v>148</v>
      </c>
      <c r="D85" s="99" t="s">
        <v>294</v>
      </c>
      <c r="E85" s="99" t="s">
        <v>86</v>
      </c>
      <c r="F85" s="99" t="s">
        <v>49</v>
      </c>
      <c r="G85" s="97" t="s">
        <v>263</v>
      </c>
      <c r="H85" s="99" t="s">
        <v>295</v>
      </c>
      <c r="I85" s="138"/>
      <c r="J85" s="159"/>
    </row>
    <row r="86" spans="1:10" s="103" customFormat="1" ht="39" customHeight="1" x14ac:dyDescent="0.25">
      <c r="A86" s="104" t="s">
        <v>174</v>
      </c>
      <c r="B86" s="106" t="s">
        <v>55</v>
      </c>
      <c r="C86" s="106" t="s">
        <v>175</v>
      </c>
      <c r="D86" s="106" t="s">
        <v>296</v>
      </c>
      <c r="E86" s="106" t="s">
        <v>52</v>
      </c>
      <c r="F86" s="106" t="s">
        <v>53</v>
      </c>
      <c r="G86" s="106" t="s">
        <v>178</v>
      </c>
      <c r="H86" s="106" t="s">
        <v>72</v>
      </c>
      <c r="I86" s="139"/>
      <c r="J86" s="159"/>
    </row>
    <row r="87" spans="1:10" ht="39" customHeight="1" x14ac:dyDescent="0.25">
      <c r="A87" s="98" t="s">
        <v>297</v>
      </c>
      <c r="B87" s="99" t="s">
        <v>55</v>
      </c>
      <c r="C87" s="99" t="s">
        <v>158</v>
      </c>
      <c r="D87" s="99" t="s">
        <v>298</v>
      </c>
      <c r="E87" s="99" t="s">
        <v>271</v>
      </c>
      <c r="F87" s="99" t="s">
        <v>51</v>
      </c>
      <c r="G87" s="99" t="s">
        <v>299</v>
      </c>
      <c r="H87" s="99" t="s">
        <v>72</v>
      </c>
      <c r="I87" s="101" t="s">
        <v>381</v>
      </c>
      <c r="J87" s="159"/>
    </row>
    <row r="88" spans="1:10" ht="39" customHeight="1" x14ac:dyDescent="0.25">
      <c r="A88" s="115" t="s">
        <v>239</v>
      </c>
      <c r="B88" s="116" t="s">
        <v>50</v>
      </c>
      <c r="C88" s="116" t="s">
        <v>95</v>
      </c>
      <c r="D88" s="116" t="s">
        <v>302</v>
      </c>
      <c r="E88" s="116" t="s">
        <v>271</v>
      </c>
      <c r="F88" s="116" t="s">
        <v>51</v>
      </c>
      <c r="G88" s="116" t="s">
        <v>242</v>
      </c>
      <c r="H88" s="116" t="s">
        <v>243</v>
      </c>
      <c r="I88" s="152" t="s">
        <v>303</v>
      </c>
      <c r="J88" s="159"/>
    </row>
    <row r="89" spans="1:10" s="103" customFormat="1" ht="39" customHeight="1" x14ac:dyDescent="0.25">
      <c r="A89" s="98" t="s">
        <v>251</v>
      </c>
      <c r="B89" s="99" t="s">
        <v>50</v>
      </c>
      <c r="C89" s="99" t="s">
        <v>187</v>
      </c>
      <c r="D89" s="99" t="s">
        <v>304</v>
      </c>
      <c r="E89" s="99" t="s">
        <v>253</v>
      </c>
      <c r="F89" s="99" t="s">
        <v>51</v>
      </c>
      <c r="G89" s="99" t="s">
        <v>305</v>
      </c>
      <c r="H89" s="99" t="s">
        <v>306</v>
      </c>
      <c r="I89" s="157"/>
      <c r="J89" s="159"/>
    </row>
    <row r="90" spans="1:10" s="99" customFormat="1" ht="39" customHeight="1" x14ac:dyDescent="0.25">
      <c r="A90" s="125" t="s">
        <v>24</v>
      </c>
      <c r="B90" s="99" t="s">
        <v>50</v>
      </c>
      <c r="C90" s="99" t="s">
        <v>307</v>
      </c>
      <c r="D90" s="102" t="s">
        <v>308</v>
      </c>
      <c r="E90" s="99" t="s">
        <v>98</v>
      </c>
      <c r="F90" s="99" t="s">
        <v>51</v>
      </c>
      <c r="G90" s="99" t="s">
        <v>309</v>
      </c>
      <c r="H90" s="99" t="s">
        <v>218</v>
      </c>
      <c r="I90" s="157"/>
      <c r="J90" s="159"/>
    </row>
    <row r="91" spans="1:10" s="99" customFormat="1" ht="39" customHeight="1" x14ac:dyDescent="0.25">
      <c r="A91" s="125" t="s">
        <v>24</v>
      </c>
      <c r="B91" s="99" t="s">
        <v>50</v>
      </c>
      <c r="C91" s="99" t="s">
        <v>307</v>
      </c>
      <c r="D91" s="99" t="s">
        <v>310</v>
      </c>
      <c r="E91" s="99" t="s">
        <v>98</v>
      </c>
      <c r="F91" s="99" t="s">
        <v>51</v>
      </c>
      <c r="G91" s="99" t="s">
        <v>215</v>
      </c>
      <c r="H91" s="99" t="s">
        <v>311</v>
      </c>
      <c r="I91" s="157"/>
      <c r="J91" s="159"/>
    </row>
    <row r="92" spans="1:10" s="99" customFormat="1" ht="39" customHeight="1" x14ac:dyDescent="0.25">
      <c r="A92" s="125" t="s">
        <v>24</v>
      </c>
      <c r="B92" s="99" t="s">
        <v>50</v>
      </c>
      <c r="C92" s="99" t="s">
        <v>312</v>
      </c>
      <c r="D92" s="99" t="s">
        <v>313</v>
      </c>
      <c r="E92" s="99" t="s">
        <v>98</v>
      </c>
      <c r="F92" s="99" t="s">
        <v>51</v>
      </c>
      <c r="G92" s="99" t="s">
        <v>314</v>
      </c>
      <c r="H92" s="99" t="s">
        <v>218</v>
      </c>
      <c r="I92" s="157"/>
      <c r="J92" s="159"/>
    </row>
    <row r="93" spans="1:10" s="99" customFormat="1" ht="39" customHeight="1" x14ac:dyDescent="0.25">
      <c r="A93" s="125" t="s">
        <v>24</v>
      </c>
      <c r="B93" s="99" t="s">
        <v>50</v>
      </c>
      <c r="C93" s="99" t="s">
        <v>312</v>
      </c>
      <c r="D93" s="99" t="s">
        <v>315</v>
      </c>
      <c r="E93" s="99" t="s">
        <v>98</v>
      </c>
      <c r="F93" s="99" t="s">
        <v>51</v>
      </c>
      <c r="G93" s="99" t="s">
        <v>316</v>
      </c>
      <c r="H93" s="99" t="s">
        <v>72</v>
      </c>
      <c r="I93" s="157"/>
      <c r="J93" s="159"/>
    </row>
    <row r="94" spans="1:10" s="99" customFormat="1" ht="39" customHeight="1" x14ac:dyDescent="0.25">
      <c r="A94" s="125" t="s">
        <v>24</v>
      </c>
      <c r="B94" s="99" t="s">
        <v>50</v>
      </c>
      <c r="C94" s="99" t="s">
        <v>307</v>
      </c>
      <c r="D94" s="99" t="s">
        <v>317</v>
      </c>
      <c r="E94" s="99" t="s">
        <v>97</v>
      </c>
      <c r="F94" s="99" t="s">
        <v>51</v>
      </c>
      <c r="G94" s="99" t="s">
        <v>215</v>
      </c>
      <c r="H94" s="99" t="s">
        <v>318</v>
      </c>
      <c r="I94" s="157"/>
      <c r="J94" s="159"/>
    </row>
    <row r="95" spans="1:10" s="99" customFormat="1" ht="39" customHeight="1" thickBot="1" x14ac:dyDescent="0.3">
      <c r="A95" s="131" t="s">
        <v>24</v>
      </c>
      <c r="B95" s="132" t="s">
        <v>50</v>
      </c>
      <c r="C95" s="132" t="s">
        <v>99</v>
      </c>
      <c r="D95" s="132" t="s">
        <v>319</v>
      </c>
      <c r="E95" s="132" t="s">
        <v>98</v>
      </c>
      <c r="F95" s="132" t="s">
        <v>51</v>
      </c>
      <c r="G95" s="132" t="s">
        <v>320</v>
      </c>
      <c r="H95" s="132" t="s">
        <v>321</v>
      </c>
      <c r="I95" s="153"/>
      <c r="J95" s="160"/>
    </row>
    <row r="96" spans="1:10" ht="39" customHeight="1" x14ac:dyDescent="0.25">
      <c r="A96" s="94" t="s">
        <v>379</v>
      </c>
      <c r="B96" s="113" t="s">
        <v>55</v>
      </c>
      <c r="C96" s="113" t="s">
        <v>187</v>
      </c>
      <c r="D96" s="113" t="s">
        <v>430</v>
      </c>
      <c r="E96" s="113" t="s">
        <v>86</v>
      </c>
      <c r="F96" s="113" t="s">
        <v>49</v>
      </c>
      <c r="G96" s="113" t="s">
        <v>324</v>
      </c>
      <c r="H96" s="113" t="s">
        <v>325</v>
      </c>
      <c r="I96" s="154" t="s">
        <v>323</v>
      </c>
      <c r="J96" s="158" t="s">
        <v>100</v>
      </c>
    </row>
    <row r="97" spans="1:10" ht="39" customHeight="1" x14ac:dyDescent="0.25">
      <c r="A97" s="98" t="s">
        <v>379</v>
      </c>
      <c r="B97" s="97" t="s">
        <v>55</v>
      </c>
      <c r="C97" s="97" t="s">
        <v>148</v>
      </c>
      <c r="D97" s="97" t="s">
        <v>322</v>
      </c>
      <c r="E97" s="97" t="s">
        <v>271</v>
      </c>
      <c r="F97" s="97" t="s">
        <v>49</v>
      </c>
      <c r="G97" s="97" t="s">
        <v>151</v>
      </c>
      <c r="H97" s="97" t="s">
        <v>96</v>
      </c>
      <c r="I97" s="157"/>
      <c r="J97" s="159"/>
    </row>
    <row r="98" spans="1:10" ht="39" customHeight="1" x14ac:dyDescent="0.25">
      <c r="A98" s="98" t="s">
        <v>379</v>
      </c>
      <c r="B98" s="97" t="s">
        <v>55</v>
      </c>
      <c r="C98" s="97" t="s">
        <v>148</v>
      </c>
      <c r="D98" s="97" t="s">
        <v>431</v>
      </c>
      <c r="E98" s="97" t="s">
        <v>271</v>
      </c>
      <c r="F98" s="97" t="s">
        <v>49</v>
      </c>
      <c r="G98" s="97" t="s">
        <v>151</v>
      </c>
      <c r="H98" s="97" t="s">
        <v>96</v>
      </c>
      <c r="I98" s="157"/>
      <c r="J98" s="159"/>
    </row>
    <row r="99" spans="1:10" ht="39" customHeight="1" x14ac:dyDescent="0.25">
      <c r="A99" s="98" t="s">
        <v>379</v>
      </c>
      <c r="B99" s="97" t="s">
        <v>55</v>
      </c>
      <c r="C99" s="97" t="s">
        <v>148</v>
      </c>
      <c r="D99" s="97" t="s">
        <v>432</v>
      </c>
      <c r="E99" s="97" t="s">
        <v>271</v>
      </c>
      <c r="F99" s="97" t="s">
        <v>49</v>
      </c>
      <c r="G99" s="97" t="s">
        <v>151</v>
      </c>
      <c r="H99" s="97" t="s">
        <v>96</v>
      </c>
      <c r="I99" s="157"/>
      <c r="J99" s="159"/>
    </row>
    <row r="100" spans="1:10" ht="39" customHeight="1" x14ac:dyDescent="0.25">
      <c r="A100" s="98" t="s">
        <v>157</v>
      </c>
      <c r="B100" s="99" t="s">
        <v>55</v>
      </c>
      <c r="C100" s="99" t="s">
        <v>158</v>
      </c>
      <c r="D100" s="99" t="s">
        <v>326</v>
      </c>
      <c r="E100" s="103" t="s">
        <v>241</v>
      </c>
      <c r="F100" s="99" t="s">
        <v>49</v>
      </c>
      <c r="G100" s="99" t="s">
        <v>327</v>
      </c>
      <c r="H100" s="99" t="s">
        <v>72</v>
      </c>
      <c r="I100" s="157"/>
      <c r="J100" s="159"/>
    </row>
    <row r="101" spans="1:10" ht="39" customHeight="1" x14ac:dyDescent="0.25">
      <c r="A101" s="98" t="s">
        <v>157</v>
      </c>
      <c r="B101" s="99" t="s">
        <v>55</v>
      </c>
      <c r="C101" s="99" t="s">
        <v>158</v>
      </c>
      <c r="D101" s="99" t="s">
        <v>328</v>
      </c>
      <c r="E101" s="103" t="s">
        <v>241</v>
      </c>
      <c r="F101" s="99" t="s">
        <v>49</v>
      </c>
      <c r="G101" s="99" t="s">
        <v>329</v>
      </c>
      <c r="H101" s="99" t="s">
        <v>72</v>
      </c>
      <c r="I101" s="157"/>
      <c r="J101" s="159"/>
    </row>
    <row r="102" spans="1:10" ht="39" customHeight="1" x14ac:dyDescent="0.25">
      <c r="A102" s="98" t="s">
        <v>157</v>
      </c>
      <c r="B102" s="99" t="s">
        <v>55</v>
      </c>
      <c r="C102" s="99" t="s">
        <v>158</v>
      </c>
      <c r="D102" s="99" t="s">
        <v>330</v>
      </c>
      <c r="E102" s="97" t="s">
        <v>236</v>
      </c>
      <c r="F102" s="99" t="s">
        <v>49</v>
      </c>
      <c r="G102" s="99" t="s">
        <v>331</v>
      </c>
      <c r="H102" s="99" t="s">
        <v>72</v>
      </c>
      <c r="I102" s="157"/>
      <c r="J102" s="159"/>
    </row>
    <row r="103" spans="1:10" s="103" customFormat="1" ht="39" customHeight="1" x14ac:dyDescent="0.25">
      <c r="A103" s="98" t="s">
        <v>174</v>
      </c>
      <c r="B103" s="99" t="s">
        <v>55</v>
      </c>
      <c r="C103" s="99" t="s">
        <v>175</v>
      </c>
      <c r="D103" s="99" t="s">
        <v>332</v>
      </c>
      <c r="E103" s="99" t="s">
        <v>90</v>
      </c>
      <c r="F103" s="99" t="s">
        <v>53</v>
      </c>
      <c r="G103" s="99" t="s">
        <v>178</v>
      </c>
      <c r="H103" s="99" t="s">
        <v>72</v>
      </c>
      <c r="I103" s="157"/>
      <c r="J103" s="159"/>
    </row>
    <row r="104" spans="1:10" s="102" customFormat="1" ht="39" customHeight="1" x14ac:dyDescent="0.25">
      <c r="A104" s="122" t="s">
        <v>152</v>
      </c>
      <c r="B104" s="102" t="s">
        <v>55</v>
      </c>
      <c r="C104" s="102" t="s">
        <v>153</v>
      </c>
      <c r="D104" s="102" t="s">
        <v>333</v>
      </c>
      <c r="E104" s="102" t="s">
        <v>56</v>
      </c>
      <c r="F104" s="102" t="s">
        <v>53</v>
      </c>
      <c r="G104" s="102" t="s">
        <v>334</v>
      </c>
      <c r="H104" s="102" t="s">
        <v>72</v>
      </c>
      <c r="I104" s="157"/>
      <c r="J104" s="159"/>
    </row>
    <row r="105" spans="1:10" s="102" customFormat="1" ht="39" customHeight="1" x14ac:dyDescent="0.25">
      <c r="A105" s="122" t="s">
        <v>152</v>
      </c>
      <c r="B105" s="102" t="s">
        <v>55</v>
      </c>
      <c r="C105" s="102" t="s">
        <v>153</v>
      </c>
      <c r="D105" s="102" t="s">
        <v>335</v>
      </c>
      <c r="E105" s="102" t="s">
        <v>56</v>
      </c>
      <c r="F105" s="102" t="s">
        <v>53</v>
      </c>
      <c r="G105" s="102" t="s">
        <v>334</v>
      </c>
      <c r="H105" s="102" t="s">
        <v>72</v>
      </c>
      <c r="I105" s="157"/>
      <c r="J105" s="159"/>
    </row>
    <row r="106" spans="1:10" s="102" customFormat="1" ht="39" customHeight="1" x14ac:dyDescent="0.25">
      <c r="A106" s="122" t="s">
        <v>152</v>
      </c>
      <c r="B106" s="102" t="s">
        <v>55</v>
      </c>
      <c r="C106" s="102" t="s">
        <v>153</v>
      </c>
      <c r="D106" s="102" t="s">
        <v>336</v>
      </c>
      <c r="E106" s="102" t="s">
        <v>271</v>
      </c>
      <c r="F106" s="102" t="s">
        <v>53</v>
      </c>
      <c r="G106" s="102" t="s">
        <v>334</v>
      </c>
      <c r="H106" s="102" t="s">
        <v>72</v>
      </c>
      <c r="I106" s="157"/>
      <c r="J106" s="159"/>
    </row>
    <row r="107" spans="1:10" s="102" customFormat="1" ht="39" customHeight="1" thickBot="1" x14ac:dyDescent="0.3">
      <c r="A107" s="128" t="s">
        <v>152</v>
      </c>
      <c r="B107" s="129" t="s">
        <v>55</v>
      </c>
      <c r="C107" s="129" t="s">
        <v>153</v>
      </c>
      <c r="D107" s="129" t="s">
        <v>337</v>
      </c>
      <c r="E107" s="129" t="s">
        <v>261</v>
      </c>
      <c r="F107" s="129" t="s">
        <v>53</v>
      </c>
      <c r="G107" s="129" t="s">
        <v>334</v>
      </c>
      <c r="H107" s="129" t="s">
        <v>72</v>
      </c>
      <c r="I107" s="153"/>
      <c r="J107" s="160"/>
    </row>
    <row r="108" spans="1:10" ht="39" customHeight="1" x14ac:dyDescent="0.25">
      <c r="A108" s="94" t="s">
        <v>244</v>
      </c>
      <c r="B108" s="95" t="s">
        <v>46</v>
      </c>
      <c r="C108" s="95" t="s">
        <v>101</v>
      </c>
      <c r="D108" s="95" t="s">
        <v>338</v>
      </c>
      <c r="E108" s="95" t="s">
        <v>339</v>
      </c>
      <c r="F108" s="95" t="s">
        <v>51</v>
      </c>
      <c r="G108" s="95" t="s">
        <v>237</v>
      </c>
      <c r="H108" s="95" t="s">
        <v>72</v>
      </c>
      <c r="I108" s="137" t="s">
        <v>102</v>
      </c>
      <c r="J108" s="158" t="s">
        <v>27</v>
      </c>
    </row>
    <row r="109" spans="1:10" ht="39" customHeight="1" x14ac:dyDescent="0.25">
      <c r="A109" s="98" t="s">
        <v>379</v>
      </c>
      <c r="B109" s="99" t="s">
        <v>50</v>
      </c>
      <c r="C109" s="99" t="s">
        <v>148</v>
      </c>
      <c r="D109" s="97" t="s">
        <v>340</v>
      </c>
      <c r="E109" s="99" t="s">
        <v>92</v>
      </c>
      <c r="F109" s="99" t="s">
        <v>53</v>
      </c>
      <c r="G109" s="99" t="s">
        <v>341</v>
      </c>
      <c r="H109" s="99" t="s">
        <v>342</v>
      </c>
      <c r="I109" s="138"/>
      <c r="J109" s="159"/>
    </row>
    <row r="110" spans="1:10" s="102" customFormat="1" ht="39" customHeight="1" x14ac:dyDescent="0.25">
      <c r="A110" s="98" t="s">
        <v>113</v>
      </c>
      <c r="B110" s="99" t="s">
        <v>46</v>
      </c>
      <c r="C110" s="99" t="s">
        <v>264</v>
      </c>
      <c r="D110" s="99" t="s">
        <v>343</v>
      </c>
      <c r="E110" s="99" t="s">
        <v>253</v>
      </c>
      <c r="F110" s="99" t="s">
        <v>49</v>
      </c>
      <c r="G110" s="100" t="s">
        <v>416</v>
      </c>
      <c r="H110" s="100" t="s">
        <v>417</v>
      </c>
      <c r="I110" s="138"/>
      <c r="J110" s="159"/>
    </row>
    <row r="111" spans="1:10" ht="39" customHeight="1" x14ac:dyDescent="0.25">
      <c r="A111" s="98" t="s">
        <v>157</v>
      </c>
      <c r="B111" s="99" t="s">
        <v>46</v>
      </c>
      <c r="C111" s="99" t="s">
        <v>158</v>
      </c>
      <c r="D111" s="99" t="s">
        <v>344</v>
      </c>
      <c r="E111" s="103" t="s">
        <v>97</v>
      </c>
      <c r="F111" s="99" t="s">
        <v>53</v>
      </c>
      <c r="G111" s="99" t="s">
        <v>166</v>
      </c>
      <c r="H111" s="99" t="s">
        <v>72</v>
      </c>
      <c r="I111" s="139"/>
      <c r="J111" s="159"/>
    </row>
    <row r="112" spans="1:10" ht="39" customHeight="1" x14ac:dyDescent="0.25">
      <c r="A112" s="107" t="s">
        <v>231</v>
      </c>
      <c r="B112" s="108" t="s">
        <v>50</v>
      </c>
      <c r="C112" s="108" t="s">
        <v>94</v>
      </c>
      <c r="D112" s="135" t="s">
        <v>382</v>
      </c>
      <c r="E112" s="108" t="s">
        <v>236</v>
      </c>
      <c r="F112" s="108" t="s">
        <v>51</v>
      </c>
      <c r="G112" s="108" t="s">
        <v>346</v>
      </c>
      <c r="H112" s="108" t="s">
        <v>234</v>
      </c>
      <c r="I112" s="156" t="s">
        <v>345</v>
      </c>
      <c r="J112" s="159"/>
    </row>
    <row r="113" spans="1:10" ht="39" customHeight="1" x14ac:dyDescent="0.25">
      <c r="A113" s="98" t="s">
        <v>379</v>
      </c>
      <c r="B113" s="99" t="s">
        <v>55</v>
      </c>
      <c r="C113" s="99" t="s">
        <v>148</v>
      </c>
      <c r="D113" s="97" t="s">
        <v>347</v>
      </c>
      <c r="E113" s="99" t="s">
        <v>271</v>
      </c>
      <c r="F113" s="99" t="s">
        <v>51</v>
      </c>
      <c r="G113" s="99" t="s">
        <v>151</v>
      </c>
      <c r="H113" s="99" t="s">
        <v>72</v>
      </c>
      <c r="I113" s="149"/>
      <c r="J113" s="159"/>
    </row>
    <row r="114" spans="1:10" s="102" customFormat="1" ht="39" customHeight="1" x14ac:dyDescent="0.25">
      <c r="A114" s="98" t="s">
        <v>113</v>
      </c>
      <c r="B114" s="103" t="s">
        <v>46</v>
      </c>
      <c r="C114" s="103" t="s">
        <v>198</v>
      </c>
      <c r="D114" s="103" t="s">
        <v>348</v>
      </c>
      <c r="E114" s="103" t="s">
        <v>271</v>
      </c>
      <c r="F114" s="99" t="s">
        <v>49</v>
      </c>
      <c r="G114" s="100" t="s">
        <v>415</v>
      </c>
      <c r="H114" s="100" t="s">
        <v>411</v>
      </c>
      <c r="I114" s="149"/>
      <c r="J114" s="159"/>
    </row>
    <row r="115" spans="1:10" s="102" customFormat="1" ht="39" customHeight="1" x14ac:dyDescent="0.25">
      <c r="A115" s="98" t="s">
        <v>113</v>
      </c>
      <c r="B115" s="103" t="s">
        <v>46</v>
      </c>
      <c r="C115" s="103" t="s">
        <v>198</v>
      </c>
      <c r="D115" s="103" t="s">
        <v>349</v>
      </c>
      <c r="E115" s="103" t="s">
        <v>339</v>
      </c>
      <c r="F115" s="103" t="s">
        <v>51</v>
      </c>
      <c r="G115" s="100" t="s">
        <v>418</v>
      </c>
      <c r="H115" s="100" t="s">
        <v>419</v>
      </c>
      <c r="I115" s="149"/>
      <c r="J115" s="159"/>
    </row>
    <row r="116" spans="1:10" s="102" customFormat="1" ht="39" customHeight="1" x14ac:dyDescent="0.25">
      <c r="A116" s="122" t="s">
        <v>152</v>
      </c>
      <c r="B116" s="102" t="s">
        <v>55</v>
      </c>
      <c r="C116" s="102" t="s">
        <v>153</v>
      </c>
      <c r="D116" s="102" t="s">
        <v>350</v>
      </c>
      <c r="E116" s="102" t="s">
        <v>351</v>
      </c>
      <c r="F116" s="102" t="s">
        <v>51</v>
      </c>
      <c r="G116" s="102" t="s">
        <v>155</v>
      </c>
      <c r="H116" s="102" t="s">
        <v>72</v>
      </c>
      <c r="I116" s="149"/>
      <c r="J116" s="159"/>
    </row>
    <row r="117" spans="1:10" ht="39" customHeight="1" x14ac:dyDescent="0.25">
      <c r="A117" s="104" t="s">
        <v>157</v>
      </c>
      <c r="B117" s="106" t="s">
        <v>46</v>
      </c>
      <c r="C117" s="106" t="s">
        <v>158</v>
      </c>
      <c r="D117" s="106" t="s">
        <v>352</v>
      </c>
      <c r="E117" s="105" t="s">
        <v>353</v>
      </c>
      <c r="F117" s="106" t="s">
        <v>49</v>
      </c>
      <c r="G117" s="106" t="s">
        <v>166</v>
      </c>
      <c r="H117" s="106" t="s">
        <v>72</v>
      </c>
      <c r="I117" s="150"/>
      <c r="J117" s="159"/>
    </row>
    <row r="118" spans="1:10" ht="39" customHeight="1" x14ac:dyDescent="0.25">
      <c r="A118" s="98" t="s">
        <v>251</v>
      </c>
      <c r="B118" s="103" t="s">
        <v>50</v>
      </c>
      <c r="C118" s="103" t="s">
        <v>187</v>
      </c>
      <c r="D118" s="103" t="s">
        <v>354</v>
      </c>
      <c r="E118" s="103" t="s">
        <v>65</v>
      </c>
      <c r="F118" s="99" t="s">
        <v>51</v>
      </c>
      <c r="G118" s="99" t="s">
        <v>305</v>
      </c>
      <c r="H118" s="99" t="s">
        <v>72</v>
      </c>
      <c r="I118" s="140" t="s">
        <v>355</v>
      </c>
      <c r="J118" s="159"/>
    </row>
    <row r="119" spans="1:10" ht="39" customHeight="1" x14ac:dyDescent="0.25">
      <c r="A119" s="98" t="s">
        <v>157</v>
      </c>
      <c r="B119" s="99" t="s">
        <v>55</v>
      </c>
      <c r="C119" s="99" t="s">
        <v>158</v>
      </c>
      <c r="D119" s="136" t="s">
        <v>356</v>
      </c>
      <c r="E119" s="99" t="s">
        <v>85</v>
      </c>
      <c r="F119" s="99" t="s">
        <v>49</v>
      </c>
      <c r="G119" s="99" t="s">
        <v>329</v>
      </c>
      <c r="H119" s="99" t="s">
        <v>433</v>
      </c>
      <c r="I119" s="139"/>
      <c r="J119" s="159"/>
    </row>
    <row r="120" spans="1:10" ht="39" customHeight="1" x14ac:dyDescent="0.25">
      <c r="A120" s="107" t="s">
        <v>157</v>
      </c>
      <c r="B120" s="108" t="s">
        <v>46</v>
      </c>
      <c r="C120" s="108" t="s">
        <v>158</v>
      </c>
      <c r="D120" s="108" t="s">
        <v>357</v>
      </c>
      <c r="E120" s="109" t="s">
        <v>358</v>
      </c>
      <c r="F120" s="108" t="s">
        <v>53</v>
      </c>
      <c r="G120" s="108" t="s">
        <v>166</v>
      </c>
      <c r="H120" s="108" t="s">
        <v>72</v>
      </c>
      <c r="I120" s="140" t="s">
        <v>359</v>
      </c>
      <c r="J120" s="159"/>
    </row>
    <row r="121" spans="1:10" s="103" customFormat="1" ht="39" customHeight="1" x14ac:dyDescent="0.25">
      <c r="A121" s="98" t="s">
        <v>174</v>
      </c>
      <c r="B121" s="99" t="s">
        <v>55</v>
      </c>
      <c r="C121" s="99" t="s">
        <v>175</v>
      </c>
      <c r="D121" s="99" t="s">
        <v>360</v>
      </c>
      <c r="E121" s="99" t="s">
        <v>52</v>
      </c>
      <c r="F121" s="99" t="s">
        <v>53</v>
      </c>
      <c r="G121" s="99" t="s">
        <v>178</v>
      </c>
      <c r="H121" s="99" t="s">
        <v>361</v>
      </c>
      <c r="I121" s="138"/>
      <c r="J121" s="159"/>
    </row>
    <row r="122" spans="1:10" s="103" customFormat="1" ht="39" customHeight="1" x14ac:dyDescent="0.25">
      <c r="A122" s="98" t="s">
        <v>174</v>
      </c>
      <c r="B122" s="99" t="s">
        <v>55</v>
      </c>
      <c r="C122" s="99" t="s">
        <v>175</v>
      </c>
      <c r="D122" s="99" t="s">
        <v>362</v>
      </c>
      <c r="E122" s="99" t="s">
        <v>86</v>
      </c>
      <c r="F122" s="99" t="s">
        <v>53</v>
      </c>
      <c r="G122" s="99" t="s">
        <v>178</v>
      </c>
      <c r="H122" s="99" t="s">
        <v>72</v>
      </c>
      <c r="I122" s="138"/>
      <c r="J122" s="159"/>
    </row>
    <row r="123" spans="1:10" s="102" customFormat="1" ht="39" customHeight="1" x14ac:dyDescent="0.25">
      <c r="A123" s="122" t="s">
        <v>152</v>
      </c>
      <c r="B123" s="102" t="s">
        <v>55</v>
      </c>
      <c r="C123" s="102" t="s">
        <v>153</v>
      </c>
      <c r="D123" s="102" t="s">
        <v>363</v>
      </c>
      <c r="E123" s="102" t="s">
        <v>108</v>
      </c>
      <c r="F123" s="102" t="s">
        <v>51</v>
      </c>
      <c r="G123" s="102" t="s">
        <v>210</v>
      </c>
      <c r="H123" s="102" t="s">
        <v>72</v>
      </c>
      <c r="I123" s="138"/>
      <c r="J123" s="159"/>
    </row>
    <row r="124" spans="1:10" s="102" customFormat="1" ht="39" customHeight="1" thickBot="1" x14ac:dyDescent="0.3">
      <c r="A124" s="128" t="s">
        <v>152</v>
      </c>
      <c r="B124" s="129" t="s">
        <v>55</v>
      </c>
      <c r="C124" s="129" t="s">
        <v>153</v>
      </c>
      <c r="D124" s="129" t="s">
        <v>364</v>
      </c>
      <c r="E124" s="129" t="s">
        <v>108</v>
      </c>
      <c r="F124" s="129" t="s">
        <v>51</v>
      </c>
      <c r="G124" s="129" t="s">
        <v>155</v>
      </c>
      <c r="H124" s="129" t="s">
        <v>72</v>
      </c>
      <c r="I124" s="147"/>
      <c r="J124" s="160"/>
    </row>
    <row r="125" spans="1:10" ht="39" customHeight="1" x14ac:dyDescent="0.25">
      <c r="A125" s="94" t="s">
        <v>379</v>
      </c>
      <c r="B125" s="95" t="s">
        <v>55</v>
      </c>
      <c r="C125" s="95" t="s">
        <v>148</v>
      </c>
      <c r="D125" s="95" t="s">
        <v>365</v>
      </c>
      <c r="E125" s="95" t="s">
        <v>92</v>
      </c>
      <c r="F125" s="95" t="s">
        <v>49</v>
      </c>
      <c r="G125" s="95" t="s">
        <v>151</v>
      </c>
      <c r="H125" s="95" t="s">
        <v>72</v>
      </c>
      <c r="I125" s="137" t="s">
        <v>366</v>
      </c>
      <c r="J125" s="158" t="s">
        <v>367</v>
      </c>
    </row>
    <row r="126" spans="1:10" ht="39" customHeight="1" x14ac:dyDescent="0.25">
      <c r="A126" s="98" t="s">
        <v>379</v>
      </c>
      <c r="B126" s="99" t="s">
        <v>55</v>
      </c>
      <c r="C126" s="99" t="s">
        <v>148</v>
      </c>
      <c r="D126" s="99" t="s">
        <v>409</v>
      </c>
      <c r="E126" s="99" t="s">
        <v>52</v>
      </c>
      <c r="F126" s="99" t="s">
        <v>49</v>
      </c>
      <c r="G126" s="99" t="s">
        <v>151</v>
      </c>
      <c r="H126" s="99" t="s">
        <v>368</v>
      </c>
      <c r="I126" s="138"/>
      <c r="J126" s="159"/>
    </row>
    <row r="127" spans="1:10" ht="39" customHeight="1" x14ac:dyDescent="0.25">
      <c r="A127" s="98" t="s">
        <v>379</v>
      </c>
      <c r="B127" s="99" t="s">
        <v>46</v>
      </c>
      <c r="C127" s="99" t="s">
        <v>273</v>
      </c>
      <c r="D127" s="99" t="s">
        <v>369</v>
      </c>
      <c r="E127" s="99" t="s">
        <v>86</v>
      </c>
      <c r="F127" s="99" t="s">
        <v>53</v>
      </c>
      <c r="G127" s="99" t="s">
        <v>370</v>
      </c>
      <c r="H127" s="99" t="s">
        <v>72</v>
      </c>
      <c r="I127" s="138"/>
      <c r="J127" s="159"/>
    </row>
    <row r="128" spans="1:10" s="103" customFormat="1" ht="39" customHeight="1" x14ac:dyDescent="0.25">
      <c r="A128" s="98" t="s">
        <v>174</v>
      </c>
      <c r="B128" s="99" t="s">
        <v>55</v>
      </c>
      <c r="C128" s="99" t="s">
        <v>175</v>
      </c>
      <c r="D128" s="99" t="s">
        <v>371</v>
      </c>
      <c r="E128" s="99" t="s">
        <v>85</v>
      </c>
      <c r="F128" s="99" t="s">
        <v>53</v>
      </c>
      <c r="G128" s="99" t="s">
        <v>178</v>
      </c>
      <c r="H128" s="99" t="s">
        <v>72</v>
      </c>
      <c r="I128" s="139"/>
      <c r="J128" s="159"/>
    </row>
    <row r="129" spans="1:10" ht="39" customHeight="1" x14ac:dyDescent="0.25">
      <c r="A129" s="107" t="s">
        <v>157</v>
      </c>
      <c r="B129" s="108" t="s">
        <v>46</v>
      </c>
      <c r="C129" s="108" t="s">
        <v>158</v>
      </c>
      <c r="D129" s="108" t="s">
        <v>372</v>
      </c>
      <c r="E129" s="109" t="s">
        <v>85</v>
      </c>
      <c r="F129" s="108" t="s">
        <v>49</v>
      </c>
      <c r="G129" s="108" t="s">
        <v>329</v>
      </c>
      <c r="H129" s="108" t="s">
        <v>72</v>
      </c>
      <c r="I129" s="140" t="s">
        <v>373</v>
      </c>
      <c r="J129" s="159"/>
    </row>
    <row r="130" spans="1:10" ht="39" customHeight="1" x14ac:dyDescent="0.25">
      <c r="A130" s="98" t="s">
        <v>157</v>
      </c>
      <c r="B130" s="99" t="s">
        <v>46</v>
      </c>
      <c r="C130" s="99" t="s">
        <v>158</v>
      </c>
      <c r="D130" s="99" t="s">
        <v>420</v>
      </c>
      <c r="E130" s="103" t="s">
        <v>374</v>
      </c>
      <c r="F130" s="99" t="s">
        <v>49</v>
      </c>
      <c r="G130" s="99" t="s">
        <v>329</v>
      </c>
      <c r="H130" s="99" t="s">
        <v>421</v>
      </c>
      <c r="I130" s="138"/>
      <c r="J130" s="159"/>
    </row>
    <row r="131" spans="1:10" ht="39" customHeight="1" thickBot="1" x14ac:dyDescent="0.3">
      <c r="A131" s="110" t="s">
        <v>158</v>
      </c>
      <c r="B131" s="132" t="s">
        <v>46</v>
      </c>
      <c r="C131" s="132" t="s">
        <v>158</v>
      </c>
      <c r="D131" s="111" t="s">
        <v>434</v>
      </c>
      <c r="E131" s="111" t="s">
        <v>241</v>
      </c>
      <c r="F131" s="132" t="s">
        <v>49</v>
      </c>
      <c r="G131" s="132" t="s">
        <v>329</v>
      </c>
      <c r="H131" s="132" t="s">
        <v>72</v>
      </c>
      <c r="I131" s="147"/>
      <c r="J131" s="160"/>
    </row>
    <row r="132" spans="1:10" s="102" customFormat="1" ht="39" customHeight="1" x14ac:dyDescent="0.25">
      <c r="I132" s="123"/>
      <c r="J132" s="123"/>
    </row>
    <row r="133" spans="1:10" s="102" customFormat="1" ht="39" customHeight="1" x14ac:dyDescent="0.25">
      <c r="I133" s="123"/>
      <c r="J133" s="123"/>
    </row>
    <row r="134" spans="1:10" s="102" customFormat="1" ht="39" customHeight="1" x14ac:dyDescent="0.25">
      <c r="I134" s="123"/>
      <c r="J134" s="123"/>
    </row>
    <row r="135" spans="1:10" s="102" customFormat="1" ht="39" customHeight="1" x14ac:dyDescent="0.25">
      <c r="I135" s="123"/>
      <c r="J135" s="123"/>
    </row>
    <row r="136" spans="1:10" s="102" customFormat="1" ht="39" customHeight="1" x14ac:dyDescent="0.25">
      <c r="I136" s="123"/>
      <c r="J136" s="123"/>
    </row>
    <row r="137" spans="1:10" s="102" customFormat="1" ht="39" customHeight="1" x14ac:dyDescent="0.25">
      <c r="I137" s="123"/>
      <c r="J137" s="123"/>
    </row>
    <row r="138" spans="1:10" s="102" customFormat="1" ht="39" customHeight="1" x14ac:dyDescent="0.25">
      <c r="I138" s="123"/>
      <c r="J138" s="123"/>
    </row>
    <row r="139" spans="1:10" s="102" customFormat="1" ht="39" customHeight="1" x14ac:dyDescent="0.25">
      <c r="I139" s="123"/>
      <c r="J139" s="123"/>
    </row>
    <row r="140" spans="1:10" s="102" customFormat="1" ht="39" customHeight="1" x14ac:dyDescent="0.25">
      <c r="I140" s="123"/>
      <c r="J140" s="123"/>
    </row>
  </sheetData>
  <autoFilter ref="A1:J131" xr:uid="{1301CA65-3D23-4E7C-918E-5840C0B31617}"/>
  <mergeCells count="26">
    <mergeCell ref="J12:J45"/>
    <mergeCell ref="J2:J11"/>
    <mergeCell ref="I129:I131"/>
    <mergeCell ref="J125:J131"/>
    <mergeCell ref="J108:J124"/>
    <mergeCell ref="J96:J107"/>
    <mergeCell ref="J54:J95"/>
    <mergeCell ref="J46:J53"/>
    <mergeCell ref="I96:I107"/>
    <mergeCell ref="I108:I111"/>
    <mergeCell ref="I112:I117"/>
    <mergeCell ref="I118:I119"/>
    <mergeCell ref="I120:I124"/>
    <mergeCell ref="I125:I128"/>
    <mergeCell ref="I51:I53"/>
    <mergeCell ref="I54:I55"/>
    <mergeCell ref="I56:I77"/>
    <mergeCell ref="I78:I80"/>
    <mergeCell ref="I81:I86"/>
    <mergeCell ref="I88:I95"/>
    <mergeCell ref="I2:I6"/>
    <mergeCell ref="I7:I9"/>
    <mergeCell ref="I10:I11"/>
    <mergeCell ref="I13:I38"/>
    <mergeCell ref="I39:I45"/>
    <mergeCell ref="I46:I50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4CD1-DECD-B04F-A305-81D159B4E08D}">
  <sheetPr>
    <tabColor theme="5" tint="0.79998168889431442"/>
  </sheetPr>
  <dimension ref="A1:W171"/>
  <sheetViews>
    <sheetView zoomScale="80" zoomScaleNormal="80" workbookViewId="0">
      <pane xSplit="3" ySplit="3" topLeftCell="D160" activePane="bottomRight" state="frozen"/>
      <selection pane="topRight" activeCell="D1" sqref="D1"/>
      <selection pane="bottomLeft" activeCell="A4" sqref="A4"/>
      <selection pane="bottomRight" activeCell="I63" sqref="I63"/>
    </sheetView>
  </sheetViews>
  <sheetFormatPr defaultColWidth="11" defaultRowHeight="15.75" x14ac:dyDescent="0.25"/>
  <cols>
    <col min="1" max="1" width="11" style="5"/>
    <col min="2" max="2" width="36.375" customWidth="1"/>
    <col min="3" max="3" width="25.375" bestFit="1" customWidth="1"/>
    <col min="4" max="11" width="4.125" bestFit="1" customWidth="1"/>
    <col min="12" max="12" width="3.375" bestFit="1" customWidth="1"/>
    <col min="13" max="17" width="4.5" customWidth="1"/>
    <col min="18" max="19" width="11" style="5"/>
    <col min="20" max="20" width="22.875" style="5" customWidth="1"/>
    <col min="21" max="21" width="19" style="5" customWidth="1"/>
    <col min="22" max="22" width="21" style="5" customWidth="1"/>
    <col min="23" max="16384" width="11" style="5"/>
  </cols>
  <sheetData>
    <row r="1" spans="1:23" x14ac:dyDescent="0.25">
      <c r="A1" s="73" t="s">
        <v>21</v>
      </c>
      <c r="B1" s="74" t="s">
        <v>22</v>
      </c>
      <c r="C1" s="75" t="s">
        <v>2</v>
      </c>
      <c r="D1" s="68" t="s">
        <v>375</v>
      </c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</row>
    <row r="2" spans="1:23" ht="26.25" customHeight="1" x14ac:dyDescent="0.25">
      <c r="A2" s="73"/>
      <c r="B2" s="74"/>
      <c r="C2" s="75"/>
      <c r="D2" s="69" t="s">
        <v>0</v>
      </c>
      <c r="E2" s="69"/>
      <c r="F2" s="70" t="s">
        <v>1</v>
      </c>
      <c r="G2" s="71"/>
      <c r="H2" s="71"/>
      <c r="I2" s="71"/>
      <c r="J2" s="71"/>
      <c r="K2" s="71"/>
      <c r="L2" s="71"/>
      <c r="M2" s="71"/>
      <c r="N2" s="71"/>
      <c r="O2" s="71"/>
      <c r="P2" s="71"/>
      <c r="Q2" s="72"/>
    </row>
    <row r="3" spans="1:23" ht="168" x14ac:dyDescent="0.25">
      <c r="A3" s="73"/>
      <c r="B3" s="74"/>
      <c r="C3" s="75"/>
      <c r="D3" s="7" t="s">
        <v>83</v>
      </c>
      <c r="E3" s="7" t="s">
        <v>88</v>
      </c>
      <c r="F3" s="6" t="s">
        <v>264</v>
      </c>
      <c r="G3" s="6" t="s">
        <v>376</v>
      </c>
      <c r="H3" s="6" t="s">
        <v>383</v>
      </c>
      <c r="I3" s="6" t="s">
        <v>94</v>
      </c>
      <c r="J3" s="6" t="s">
        <v>95</v>
      </c>
      <c r="K3" s="6" t="s">
        <v>101</v>
      </c>
      <c r="L3" s="26" t="s">
        <v>187</v>
      </c>
      <c r="M3" s="26" t="s">
        <v>198</v>
      </c>
      <c r="N3" s="15" t="s">
        <v>91</v>
      </c>
      <c r="O3" s="6" t="s">
        <v>153</v>
      </c>
      <c r="P3" s="6" t="s">
        <v>158</v>
      </c>
      <c r="Q3" s="6" t="s">
        <v>175</v>
      </c>
      <c r="R3" s="23"/>
    </row>
    <row r="4" spans="1:23" ht="15.95" customHeight="1" x14ac:dyDescent="0.25">
      <c r="A4" s="58" t="s">
        <v>87</v>
      </c>
      <c r="B4" s="64" t="s">
        <v>103</v>
      </c>
      <c r="C4" s="3" t="s">
        <v>6</v>
      </c>
      <c r="D4" s="4" t="s">
        <v>28</v>
      </c>
      <c r="E4" s="4">
        <f t="shared" ref="E4" si="0">E5*((E6*E7)+E8+E9+E10+E11)</f>
        <v>-17</v>
      </c>
      <c r="F4" s="4" t="s">
        <v>28</v>
      </c>
      <c r="G4" s="4" t="s">
        <v>28</v>
      </c>
      <c r="H4" s="4" t="s">
        <v>28</v>
      </c>
      <c r="I4" s="4" t="s">
        <v>28</v>
      </c>
      <c r="J4" s="4" t="s">
        <v>28</v>
      </c>
      <c r="K4" s="4" t="s">
        <v>28</v>
      </c>
      <c r="L4" s="4" t="s">
        <v>28</v>
      </c>
      <c r="M4" s="4" t="s">
        <v>28</v>
      </c>
      <c r="N4" s="4" t="s">
        <v>28</v>
      </c>
      <c r="O4" s="4" t="s">
        <v>28</v>
      </c>
      <c r="P4" s="4" t="s">
        <v>28</v>
      </c>
      <c r="Q4" s="4" t="s">
        <v>28</v>
      </c>
      <c r="S4" s="9" t="s">
        <v>32</v>
      </c>
      <c r="T4" s="8"/>
      <c r="U4" s="8"/>
      <c r="V4" s="8"/>
      <c r="W4" s="8"/>
    </row>
    <row r="5" spans="1:23" x14ac:dyDescent="0.25">
      <c r="A5" s="59"/>
      <c r="B5" s="65"/>
      <c r="C5" s="17" t="s">
        <v>3</v>
      </c>
      <c r="D5" s="2"/>
      <c r="E5" s="2">
        <v>-1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S5" s="67" t="s">
        <v>33</v>
      </c>
      <c r="T5" s="10" t="s">
        <v>34</v>
      </c>
      <c r="U5" s="11" t="s">
        <v>7</v>
      </c>
      <c r="V5" s="12" t="s">
        <v>8</v>
      </c>
      <c r="W5" s="13" t="s">
        <v>9</v>
      </c>
    </row>
    <row r="6" spans="1:23" x14ac:dyDescent="0.25">
      <c r="A6" s="59"/>
      <c r="B6" s="65"/>
      <c r="C6" s="17" t="s">
        <v>57</v>
      </c>
      <c r="D6" s="2"/>
      <c r="E6" s="2">
        <v>3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S6" s="67"/>
      <c r="T6" s="16" t="s">
        <v>57</v>
      </c>
      <c r="U6" s="13" t="s">
        <v>62</v>
      </c>
      <c r="V6" s="12" t="s">
        <v>49</v>
      </c>
      <c r="W6" s="11" t="s">
        <v>51</v>
      </c>
    </row>
    <row r="7" spans="1:23" x14ac:dyDescent="0.25">
      <c r="A7" s="59"/>
      <c r="B7" s="65"/>
      <c r="C7" s="17" t="s">
        <v>30</v>
      </c>
      <c r="D7" s="2"/>
      <c r="E7" s="2">
        <v>3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S7" s="67"/>
      <c r="T7" s="14" t="s">
        <v>35</v>
      </c>
      <c r="U7" s="13" t="s">
        <v>11</v>
      </c>
      <c r="V7" s="12" t="s">
        <v>10</v>
      </c>
      <c r="W7" s="11" t="s">
        <v>29</v>
      </c>
    </row>
    <row r="8" spans="1:23" x14ac:dyDescent="0.25">
      <c r="A8" s="59"/>
      <c r="B8" s="65"/>
      <c r="C8" s="17" t="s">
        <v>58</v>
      </c>
      <c r="D8" s="2"/>
      <c r="E8" s="2">
        <v>3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S8" s="67"/>
      <c r="T8" s="14" t="s">
        <v>59</v>
      </c>
      <c r="U8" s="13" t="s">
        <v>14</v>
      </c>
      <c r="V8" s="12" t="s">
        <v>13</v>
      </c>
      <c r="W8" s="11" t="s">
        <v>12</v>
      </c>
    </row>
    <row r="9" spans="1:23" x14ac:dyDescent="0.25">
      <c r="A9" s="59"/>
      <c r="B9" s="65"/>
      <c r="C9" s="17" t="s">
        <v>31</v>
      </c>
      <c r="D9" s="2"/>
      <c r="E9" s="2">
        <v>1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S9" s="67"/>
      <c r="T9" s="14" t="s">
        <v>36</v>
      </c>
      <c r="U9" s="13" t="s">
        <v>37</v>
      </c>
      <c r="V9" s="12" t="s">
        <v>38</v>
      </c>
      <c r="W9" s="11" t="s">
        <v>20</v>
      </c>
    </row>
    <row r="10" spans="1:23" x14ac:dyDescent="0.25">
      <c r="A10" s="59"/>
      <c r="B10" s="65"/>
      <c r="C10" s="17" t="s">
        <v>4</v>
      </c>
      <c r="D10" s="2"/>
      <c r="E10" s="2">
        <v>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S10" s="67"/>
      <c r="T10" s="14" t="s">
        <v>39</v>
      </c>
      <c r="U10" s="13" t="s">
        <v>60</v>
      </c>
      <c r="V10" s="12" t="s">
        <v>61</v>
      </c>
      <c r="W10" s="11" t="s">
        <v>15</v>
      </c>
    </row>
    <row r="11" spans="1:23" x14ac:dyDescent="0.25">
      <c r="A11" s="59"/>
      <c r="B11" s="66"/>
      <c r="C11" s="17" t="s">
        <v>5</v>
      </c>
      <c r="D11" s="2"/>
      <c r="E11" s="2">
        <v>1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S11" s="67"/>
      <c r="T11" s="14" t="s">
        <v>40</v>
      </c>
      <c r="U11" s="13" t="s">
        <v>18</v>
      </c>
      <c r="V11" s="12" t="s">
        <v>17</v>
      </c>
      <c r="W11" s="11" t="s">
        <v>16</v>
      </c>
    </row>
    <row r="12" spans="1:23" ht="15.95" customHeight="1" x14ac:dyDescent="0.25">
      <c r="A12" s="59"/>
      <c r="B12" s="64" t="s">
        <v>126</v>
      </c>
      <c r="C12" s="18" t="s">
        <v>6</v>
      </c>
      <c r="D12" s="4">
        <f t="shared" ref="D12" si="1">D13*((D14*D15)+D16+D17+D18+D19)</f>
        <v>-13</v>
      </c>
      <c r="E12" s="4" t="s">
        <v>28</v>
      </c>
      <c r="F12" s="4" t="s">
        <v>28</v>
      </c>
      <c r="G12" s="4" t="s">
        <v>28</v>
      </c>
      <c r="H12" s="4" t="s">
        <v>28</v>
      </c>
      <c r="I12" s="4" t="s">
        <v>28</v>
      </c>
      <c r="J12" s="4" t="s">
        <v>28</v>
      </c>
      <c r="K12" s="4" t="s">
        <v>28</v>
      </c>
      <c r="L12" s="4" t="s">
        <v>28</v>
      </c>
      <c r="M12" s="4" t="s">
        <v>28</v>
      </c>
      <c r="N12" s="4" t="s">
        <v>28</v>
      </c>
      <c r="O12" s="4" t="s">
        <v>28</v>
      </c>
      <c r="P12" s="4" t="s">
        <v>28</v>
      </c>
      <c r="Q12" s="4" t="s">
        <v>28</v>
      </c>
    </row>
    <row r="13" spans="1:23" x14ac:dyDescent="0.25">
      <c r="A13" s="59"/>
      <c r="B13" s="65"/>
      <c r="C13" s="17" t="s">
        <v>3</v>
      </c>
      <c r="D13" s="2">
        <v>-1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23" x14ac:dyDescent="0.25">
      <c r="A14" s="59"/>
      <c r="B14" s="65"/>
      <c r="C14" s="17" t="s">
        <v>57</v>
      </c>
      <c r="D14" s="2">
        <v>2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23" x14ac:dyDescent="0.25">
      <c r="A15" s="59"/>
      <c r="B15" s="65"/>
      <c r="C15" s="17" t="s">
        <v>30</v>
      </c>
      <c r="D15" s="2">
        <v>3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23" x14ac:dyDescent="0.25">
      <c r="A16" s="59"/>
      <c r="B16" s="65"/>
      <c r="C16" s="17" t="s">
        <v>19</v>
      </c>
      <c r="D16" s="2">
        <v>3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25">
      <c r="A17" s="59"/>
      <c r="B17" s="65"/>
      <c r="C17" s="17" t="s">
        <v>31</v>
      </c>
      <c r="D17" s="2">
        <v>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25">
      <c r="A18" s="59"/>
      <c r="B18" s="65"/>
      <c r="C18" s="17" t="s">
        <v>4</v>
      </c>
      <c r="D18" s="2">
        <v>2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x14ac:dyDescent="0.25">
      <c r="A19" s="59"/>
      <c r="B19" s="66"/>
      <c r="C19" s="17" t="s">
        <v>5</v>
      </c>
      <c r="D19" s="2">
        <v>1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15.95" customHeight="1" x14ac:dyDescent="0.25">
      <c r="A20" s="59"/>
      <c r="B20" s="64" t="s">
        <v>135</v>
      </c>
      <c r="C20" s="18" t="s">
        <v>6</v>
      </c>
      <c r="D20" s="4" t="s">
        <v>28</v>
      </c>
      <c r="E20" s="4">
        <f t="shared" ref="E20" si="2">E21*((E22*E23)+E24+E25+E26+E27)</f>
        <v>-13</v>
      </c>
      <c r="F20" s="4" t="s">
        <v>28</v>
      </c>
      <c r="G20" s="4" t="s">
        <v>28</v>
      </c>
      <c r="H20" s="4" t="s">
        <v>28</v>
      </c>
      <c r="I20" s="4" t="s">
        <v>28</v>
      </c>
      <c r="J20" s="4" t="s">
        <v>28</v>
      </c>
      <c r="K20" s="4" t="s">
        <v>28</v>
      </c>
      <c r="L20" s="4" t="s">
        <v>28</v>
      </c>
      <c r="M20" s="4" t="s">
        <v>28</v>
      </c>
      <c r="N20" s="4" t="s">
        <v>28</v>
      </c>
      <c r="O20" s="4" t="s">
        <v>28</v>
      </c>
      <c r="P20" s="4" t="s">
        <v>28</v>
      </c>
      <c r="Q20" s="4" t="s">
        <v>28</v>
      </c>
    </row>
    <row r="21" spans="1:17" x14ac:dyDescent="0.25">
      <c r="A21" s="59"/>
      <c r="B21" s="65"/>
      <c r="C21" s="17" t="s">
        <v>3</v>
      </c>
      <c r="D21" s="2"/>
      <c r="E21" s="2">
        <v>-1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59"/>
      <c r="B22" s="65"/>
      <c r="C22" s="17" t="s">
        <v>57</v>
      </c>
      <c r="D22" s="2"/>
      <c r="E22" s="2">
        <v>2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59"/>
      <c r="B23" s="65"/>
      <c r="C23" s="17" t="s">
        <v>30</v>
      </c>
      <c r="D23" s="2"/>
      <c r="E23" s="2">
        <v>3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59"/>
      <c r="B24" s="65"/>
      <c r="C24" s="17" t="s">
        <v>19</v>
      </c>
      <c r="D24" s="2"/>
      <c r="E24" s="2">
        <v>3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x14ac:dyDescent="0.25">
      <c r="A25" s="59"/>
      <c r="B25" s="65"/>
      <c r="C25" s="17" t="s">
        <v>31</v>
      </c>
      <c r="D25" s="2"/>
      <c r="E25" s="2">
        <v>1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x14ac:dyDescent="0.25">
      <c r="A26" s="59"/>
      <c r="B26" s="65"/>
      <c r="C26" s="17" t="s">
        <v>4</v>
      </c>
      <c r="D26" s="2"/>
      <c r="E26" s="2">
        <v>2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x14ac:dyDescent="0.25">
      <c r="A27" s="59"/>
      <c r="B27" s="66"/>
      <c r="C27" s="17" t="s">
        <v>5</v>
      </c>
      <c r="D27" s="2"/>
      <c r="E27" s="2">
        <v>1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15.95" customHeight="1" x14ac:dyDescent="0.25">
      <c r="A28" s="60" t="s">
        <v>25</v>
      </c>
      <c r="B28" s="55" t="s">
        <v>387</v>
      </c>
      <c r="C28" s="18" t="s">
        <v>6</v>
      </c>
      <c r="D28" s="4">
        <f t="shared" ref="D28" si="3">D29*((D30*D31)+D32+D33+D34+D35)</f>
        <v>-13</v>
      </c>
      <c r="E28" s="4" t="s">
        <v>28</v>
      </c>
      <c r="F28" s="4" t="s">
        <v>28</v>
      </c>
      <c r="G28" s="4" t="s">
        <v>28</v>
      </c>
      <c r="H28" s="4" t="s">
        <v>28</v>
      </c>
      <c r="I28" s="4" t="s">
        <v>28</v>
      </c>
      <c r="J28" s="4" t="s">
        <v>28</v>
      </c>
      <c r="K28" s="4" t="s">
        <v>28</v>
      </c>
      <c r="L28" s="4" t="s">
        <v>28</v>
      </c>
      <c r="M28" s="4" t="s">
        <v>28</v>
      </c>
      <c r="N28" s="4" t="s">
        <v>28</v>
      </c>
      <c r="O28" s="4" t="s">
        <v>28</v>
      </c>
      <c r="P28" s="4" t="s">
        <v>28</v>
      </c>
      <c r="Q28" s="4" t="s">
        <v>28</v>
      </c>
    </row>
    <row r="29" spans="1:17" ht="15.6" customHeight="1" x14ac:dyDescent="0.25">
      <c r="A29" s="60"/>
      <c r="B29" s="56"/>
      <c r="C29" s="17" t="s">
        <v>3</v>
      </c>
      <c r="D29" s="2">
        <v>-1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x14ac:dyDescent="0.25">
      <c r="A30" s="60"/>
      <c r="B30" s="56"/>
      <c r="C30" s="17" t="s">
        <v>57</v>
      </c>
      <c r="D30" s="2">
        <v>2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x14ac:dyDescent="0.25">
      <c r="A31" s="60"/>
      <c r="B31" s="56"/>
      <c r="C31" s="17" t="s">
        <v>30</v>
      </c>
      <c r="D31" s="2">
        <v>3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x14ac:dyDescent="0.25">
      <c r="A32" s="60"/>
      <c r="B32" s="56"/>
      <c r="C32" s="17" t="s">
        <v>19</v>
      </c>
      <c r="D32" s="2">
        <v>3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x14ac:dyDescent="0.25">
      <c r="A33" s="60"/>
      <c r="B33" s="56"/>
      <c r="C33" s="17" t="s">
        <v>31</v>
      </c>
      <c r="D33" s="2">
        <v>1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x14ac:dyDescent="0.25">
      <c r="A34" s="60"/>
      <c r="B34" s="56"/>
      <c r="C34" s="17" t="s">
        <v>4</v>
      </c>
      <c r="D34" s="2">
        <v>2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x14ac:dyDescent="0.25">
      <c r="A35" s="60"/>
      <c r="B35" s="57"/>
      <c r="C35" s="17" t="s">
        <v>5</v>
      </c>
      <c r="D35" s="2">
        <v>1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.75" customHeight="1" x14ac:dyDescent="0.25">
      <c r="A36" s="60"/>
      <c r="B36" s="55" t="s">
        <v>143</v>
      </c>
      <c r="C36" s="18" t="s">
        <v>6</v>
      </c>
      <c r="D36" s="4">
        <f t="shared" ref="D36" si="4">D37*((D38*D39)+D40+D41+D42+D43)</f>
        <v>-16</v>
      </c>
      <c r="E36" s="4">
        <f t="shared" ref="E36:Q36" si="5">E37*((E38*E39)+E40+E41+E42+E43)</f>
        <v>-17</v>
      </c>
      <c r="F36" s="4">
        <f t="shared" si="5"/>
        <v>0</v>
      </c>
      <c r="G36" s="4" t="s">
        <v>28</v>
      </c>
      <c r="H36" s="4">
        <f t="shared" ref="H36" si="6">H37*((H38*H39)+H40+H41+H42+H43)</f>
        <v>-17</v>
      </c>
      <c r="I36" s="4" t="s">
        <v>28</v>
      </c>
      <c r="J36" s="4">
        <f t="shared" si="5"/>
        <v>-18</v>
      </c>
      <c r="K36" s="4" t="s">
        <v>28</v>
      </c>
      <c r="L36" s="4">
        <f t="shared" si="5"/>
        <v>-18</v>
      </c>
      <c r="M36" s="4">
        <f t="shared" si="5"/>
        <v>-9</v>
      </c>
      <c r="N36" s="4">
        <f t="shared" si="5"/>
        <v>-19</v>
      </c>
      <c r="O36" s="4">
        <f t="shared" si="5"/>
        <v>-19</v>
      </c>
      <c r="P36" s="4">
        <f t="shared" si="5"/>
        <v>-16</v>
      </c>
      <c r="Q36" s="4">
        <f t="shared" si="5"/>
        <v>-18</v>
      </c>
    </row>
    <row r="37" spans="1:17" x14ac:dyDescent="0.25">
      <c r="A37" s="60"/>
      <c r="B37" s="56"/>
      <c r="C37" s="17" t="s">
        <v>3</v>
      </c>
      <c r="D37" s="2">
        <v>-1</v>
      </c>
      <c r="E37" s="2">
        <v>-1</v>
      </c>
      <c r="F37" s="2">
        <v>0</v>
      </c>
      <c r="G37" s="2"/>
      <c r="H37" s="28">
        <v>-1</v>
      </c>
      <c r="I37" s="27"/>
      <c r="J37" s="28">
        <v>-1</v>
      </c>
      <c r="K37" s="2"/>
      <c r="L37" s="2">
        <v>-1</v>
      </c>
      <c r="M37" s="2">
        <v>-1</v>
      </c>
      <c r="N37" s="2">
        <v>-1</v>
      </c>
      <c r="O37" s="2">
        <v>-1</v>
      </c>
      <c r="P37" s="2">
        <v>-1</v>
      </c>
      <c r="Q37" s="2">
        <v>-1</v>
      </c>
    </row>
    <row r="38" spans="1:17" x14ac:dyDescent="0.25">
      <c r="A38" s="60"/>
      <c r="B38" s="56"/>
      <c r="C38" s="17" t="s">
        <v>57</v>
      </c>
      <c r="D38" s="2">
        <v>3</v>
      </c>
      <c r="E38" s="2">
        <v>3</v>
      </c>
      <c r="F38" s="2"/>
      <c r="G38" s="2"/>
      <c r="H38" s="28">
        <v>3</v>
      </c>
      <c r="I38" s="27"/>
      <c r="J38" s="28">
        <v>3</v>
      </c>
      <c r="K38" s="2"/>
      <c r="L38" s="2">
        <v>3</v>
      </c>
      <c r="M38" s="2">
        <v>3</v>
      </c>
      <c r="N38" s="2">
        <v>3</v>
      </c>
      <c r="O38" s="2">
        <v>3</v>
      </c>
      <c r="P38" s="2">
        <v>2</v>
      </c>
      <c r="Q38" s="2">
        <v>3</v>
      </c>
    </row>
    <row r="39" spans="1:17" x14ac:dyDescent="0.25">
      <c r="A39" s="60"/>
      <c r="B39" s="56"/>
      <c r="C39" s="17" t="s">
        <v>30</v>
      </c>
      <c r="D39" s="2">
        <v>3</v>
      </c>
      <c r="E39" s="2">
        <v>3</v>
      </c>
      <c r="F39" s="2"/>
      <c r="G39" s="2"/>
      <c r="H39" s="28">
        <v>3</v>
      </c>
      <c r="I39" s="27"/>
      <c r="J39" s="28">
        <v>3</v>
      </c>
      <c r="K39" s="2"/>
      <c r="L39" s="2">
        <v>3</v>
      </c>
      <c r="M39" s="2">
        <v>1</v>
      </c>
      <c r="N39" s="2">
        <v>3</v>
      </c>
      <c r="O39" s="2">
        <v>3</v>
      </c>
      <c r="P39" s="2">
        <v>3</v>
      </c>
      <c r="Q39" s="2">
        <v>3</v>
      </c>
    </row>
    <row r="40" spans="1:17" x14ac:dyDescent="0.25">
      <c r="A40" s="60"/>
      <c r="B40" s="56"/>
      <c r="C40" s="17" t="s">
        <v>19</v>
      </c>
      <c r="D40" s="2">
        <v>3</v>
      </c>
      <c r="E40" s="2">
        <v>3</v>
      </c>
      <c r="F40" s="2"/>
      <c r="G40" s="2"/>
      <c r="H40" s="28">
        <v>3</v>
      </c>
      <c r="I40" s="27"/>
      <c r="J40" s="28">
        <v>3</v>
      </c>
      <c r="K40" s="2"/>
      <c r="L40" s="2">
        <v>3</v>
      </c>
      <c r="M40" s="2">
        <v>2</v>
      </c>
      <c r="N40" s="2">
        <v>3</v>
      </c>
      <c r="O40" s="2">
        <v>3</v>
      </c>
      <c r="P40" s="2">
        <v>3</v>
      </c>
      <c r="Q40" s="2">
        <v>2</v>
      </c>
    </row>
    <row r="41" spans="1:17" x14ac:dyDescent="0.25">
      <c r="A41" s="60"/>
      <c r="B41" s="56"/>
      <c r="C41" s="17" t="s">
        <v>31</v>
      </c>
      <c r="D41" s="2">
        <v>1</v>
      </c>
      <c r="E41" s="2">
        <v>1</v>
      </c>
      <c r="F41" s="2"/>
      <c r="G41" s="2"/>
      <c r="H41" s="28">
        <v>2</v>
      </c>
      <c r="I41" s="27"/>
      <c r="J41" s="28">
        <v>2</v>
      </c>
      <c r="K41" s="2"/>
      <c r="L41" s="2">
        <v>2</v>
      </c>
      <c r="M41" s="2">
        <v>2</v>
      </c>
      <c r="N41" s="2">
        <v>3</v>
      </c>
      <c r="O41" s="2">
        <v>3</v>
      </c>
      <c r="P41" s="2">
        <v>3</v>
      </c>
      <c r="Q41" s="2">
        <v>3</v>
      </c>
    </row>
    <row r="42" spans="1:17" x14ac:dyDescent="0.25">
      <c r="A42" s="60"/>
      <c r="B42" s="56"/>
      <c r="C42" s="17" t="s">
        <v>4</v>
      </c>
      <c r="D42" s="2">
        <v>2</v>
      </c>
      <c r="E42" s="2">
        <v>3</v>
      </c>
      <c r="F42" s="2"/>
      <c r="G42" s="2"/>
      <c r="H42" s="28">
        <v>2</v>
      </c>
      <c r="I42" s="27"/>
      <c r="J42" s="28">
        <v>3</v>
      </c>
      <c r="K42" s="2"/>
      <c r="L42" s="2">
        <v>3</v>
      </c>
      <c r="M42" s="2">
        <v>1</v>
      </c>
      <c r="N42" s="2">
        <v>3</v>
      </c>
      <c r="O42" s="2">
        <v>3</v>
      </c>
      <c r="P42" s="2">
        <v>3</v>
      </c>
      <c r="Q42" s="2">
        <v>3</v>
      </c>
    </row>
    <row r="43" spans="1:17" x14ac:dyDescent="0.25">
      <c r="A43" s="60"/>
      <c r="B43" s="57"/>
      <c r="C43" s="17" t="s">
        <v>5</v>
      </c>
      <c r="D43" s="2">
        <v>1</v>
      </c>
      <c r="E43" s="2">
        <v>1</v>
      </c>
      <c r="F43" s="2"/>
      <c r="G43" s="2"/>
      <c r="H43" s="28">
        <v>1</v>
      </c>
      <c r="I43" s="27"/>
      <c r="J43" s="28">
        <v>1</v>
      </c>
      <c r="K43" s="2"/>
      <c r="L43" s="2">
        <v>1</v>
      </c>
      <c r="M43" s="2">
        <v>1</v>
      </c>
      <c r="N43" s="2">
        <v>1</v>
      </c>
      <c r="O43" s="2">
        <v>1</v>
      </c>
      <c r="P43" s="2">
        <v>1</v>
      </c>
      <c r="Q43" s="2">
        <v>1</v>
      </c>
    </row>
    <row r="44" spans="1:17" ht="15.75" customHeight="1" x14ac:dyDescent="0.25">
      <c r="A44" s="60"/>
      <c r="B44" s="55" t="s">
        <v>202</v>
      </c>
      <c r="C44" s="18" t="s">
        <v>6</v>
      </c>
      <c r="D44" s="4">
        <f t="shared" ref="D44" si="7">D45*((D46*D47)+D48+D49+D50+D51)</f>
        <v>-16</v>
      </c>
      <c r="E44" s="4">
        <f t="shared" ref="E44:Q44" si="8">E45*((E46*E47)+E48+E49+E50+E51)</f>
        <v>-13</v>
      </c>
      <c r="F44" s="4" t="s">
        <v>28</v>
      </c>
      <c r="G44" s="4" t="s">
        <v>28</v>
      </c>
      <c r="H44" s="4" t="s">
        <v>28</v>
      </c>
      <c r="I44" s="4" t="s">
        <v>28</v>
      </c>
      <c r="J44" s="4" t="s">
        <v>28</v>
      </c>
      <c r="K44" s="4" t="s">
        <v>28</v>
      </c>
      <c r="L44" s="4" t="s">
        <v>28</v>
      </c>
      <c r="M44" s="4" t="s">
        <v>28</v>
      </c>
      <c r="N44" s="4" t="s">
        <v>28</v>
      </c>
      <c r="O44" s="4">
        <f t="shared" si="8"/>
        <v>-11</v>
      </c>
      <c r="P44" s="4">
        <f t="shared" si="8"/>
        <v>-14</v>
      </c>
      <c r="Q44" s="4">
        <f t="shared" si="8"/>
        <v>0</v>
      </c>
    </row>
    <row r="45" spans="1:17" x14ac:dyDescent="0.25">
      <c r="A45" s="60"/>
      <c r="B45" s="56"/>
      <c r="C45" s="17" t="s">
        <v>3</v>
      </c>
      <c r="D45" s="2">
        <v>-1</v>
      </c>
      <c r="E45" s="2">
        <v>-1</v>
      </c>
      <c r="F45" s="2"/>
      <c r="G45" s="2"/>
      <c r="H45" s="2"/>
      <c r="I45" s="2"/>
      <c r="J45" s="2"/>
      <c r="K45" s="2"/>
      <c r="L45" s="2"/>
      <c r="M45" s="2"/>
      <c r="N45" s="2"/>
      <c r="O45" s="2">
        <v>-1</v>
      </c>
      <c r="P45" s="2">
        <v>-1</v>
      </c>
      <c r="Q45" s="2">
        <v>0</v>
      </c>
    </row>
    <row r="46" spans="1:17" x14ac:dyDescent="0.25">
      <c r="A46" s="60"/>
      <c r="B46" s="56"/>
      <c r="C46" s="17" t="s">
        <v>57</v>
      </c>
      <c r="D46" s="2">
        <v>3</v>
      </c>
      <c r="E46" s="2">
        <v>2</v>
      </c>
      <c r="F46" s="2"/>
      <c r="G46" s="2"/>
      <c r="H46" s="2"/>
      <c r="I46" s="2"/>
      <c r="J46" s="2"/>
      <c r="K46" s="2"/>
      <c r="L46" s="2"/>
      <c r="M46" s="2"/>
      <c r="N46" s="2"/>
      <c r="O46" s="2">
        <v>1</v>
      </c>
      <c r="P46" s="2">
        <v>2</v>
      </c>
      <c r="Q46" s="2"/>
    </row>
    <row r="47" spans="1:17" x14ac:dyDescent="0.25">
      <c r="A47" s="60"/>
      <c r="B47" s="56"/>
      <c r="C47" s="17" t="s">
        <v>30</v>
      </c>
      <c r="D47" s="2">
        <v>3</v>
      </c>
      <c r="E47" s="2">
        <v>3</v>
      </c>
      <c r="F47" s="2"/>
      <c r="G47" s="2"/>
      <c r="H47" s="2"/>
      <c r="I47" s="2"/>
      <c r="J47" s="2"/>
      <c r="K47" s="2"/>
      <c r="L47" s="2"/>
      <c r="M47" s="2"/>
      <c r="N47" s="2"/>
      <c r="O47" s="2">
        <v>1</v>
      </c>
      <c r="P47" s="2">
        <v>2</v>
      </c>
      <c r="Q47" s="2"/>
    </row>
    <row r="48" spans="1:17" x14ac:dyDescent="0.25">
      <c r="A48" s="60"/>
      <c r="B48" s="56"/>
      <c r="C48" s="17" t="s">
        <v>19</v>
      </c>
      <c r="D48" s="2">
        <v>3</v>
      </c>
      <c r="E48" s="2">
        <v>3</v>
      </c>
      <c r="F48" s="2"/>
      <c r="G48" s="2"/>
      <c r="H48" s="2"/>
      <c r="I48" s="2"/>
      <c r="J48" s="2"/>
      <c r="K48" s="2"/>
      <c r="L48" s="2"/>
      <c r="M48" s="2"/>
      <c r="N48" s="2"/>
      <c r="O48" s="2">
        <v>3</v>
      </c>
      <c r="P48" s="2">
        <v>3</v>
      </c>
      <c r="Q48" s="2"/>
    </row>
    <row r="49" spans="1:17" x14ac:dyDescent="0.25">
      <c r="A49" s="60"/>
      <c r="B49" s="56"/>
      <c r="C49" s="17" t="s">
        <v>31</v>
      </c>
      <c r="D49" s="2">
        <v>1</v>
      </c>
      <c r="E49" s="2">
        <v>1</v>
      </c>
      <c r="F49" s="2"/>
      <c r="G49" s="2"/>
      <c r="H49" s="2"/>
      <c r="I49" s="2"/>
      <c r="J49" s="2"/>
      <c r="K49" s="2"/>
      <c r="L49" s="2"/>
      <c r="M49" s="2"/>
      <c r="N49" s="2"/>
      <c r="O49" s="2">
        <v>3</v>
      </c>
      <c r="P49" s="2">
        <v>3</v>
      </c>
      <c r="Q49" s="2"/>
    </row>
    <row r="50" spans="1:17" x14ac:dyDescent="0.25">
      <c r="A50" s="60"/>
      <c r="B50" s="56"/>
      <c r="C50" s="17" t="s">
        <v>4</v>
      </c>
      <c r="D50" s="2">
        <v>2</v>
      </c>
      <c r="E50" s="2">
        <v>2</v>
      </c>
      <c r="F50" s="2"/>
      <c r="G50" s="2"/>
      <c r="H50" s="2"/>
      <c r="I50" s="2"/>
      <c r="J50" s="2"/>
      <c r="K50" s="2"/>
      <c r="L50" s="2"/>
      <c r="M50" s="2"/>
      <c r="N50" s="2"/>
      <c r="O50" s="2">
        <v>3</v>
      </c>
      <c r="P50" s="2">
        <v>3</v>
      </c>
      <c r="Q50" s="2"/>
    </row>
    <row r="51" spans="1:17" x14ac:dyDescent="0.25">
      <c r="A51" s="60"/>
      <c r="B51" s="57"/>
      <c r="C51" s="17" t="s">
        <v>5</v>
      </c>
      <c r="D51" s="2">
        <v>1</v>
      </c>
      <c r="E51" s="2">
        <v>1</v>
      </c>
      <c r="F51" s="2"/>
      <c r="G51" s="2"/>
      <c r="H51" s="2"/>
      <c r="I51" s="2"/>
      <c r="J51" s="2"/>
      <c r="K51" s="2"/>
      <c r="L51" s="2"/>
      <c r="M51" s="2"/>
      <c r="N51" s="2"/>
      <c r="O51" s="2">
        <v>1</v>
      </c>
      <c r="P51" s="2">
        <v>1</v>
      </c>
      <c r="Q51" s="2"/>
    </row>
    <row r="52" spans="1:17" ht="15.75" customHeight="1" x14ac:dyDescent="0.25">
      <c r="A52" s="60" t="s">
        <v>24</v>
      </c>
      <c r="B52" s="55" t="s">
        <v>214</v>
      </c>
      <c r="C52" s="18" t="s">
        <v>6</v>
      </c>
      <c r="D52" s="4" t="s">
        <v>28</v>
      </c>
      <c r="E52" s="4" t="s">
        <v>28</v>
      </c>
      <c r="F52" s="4" t="s">
        <v>28</v>
      </c>
      <c r="G52" s="4" t="s">
        <v>28</v>
      </c>
      <c r="H52" s="4">
        <f t="shared" ref="H52" si="9">H53*((H54*H55)+H56+H57+H58+H59)</f>
        <v>-11</v>
      </c>
      <c r="I52" s="4" t="s">
        <v>28</v>
      </c>
      <c r="J52" s="4" t="s">
        <v>28</v>
      </c>
      <c r="K52" s="4" t="s">
        <v>28</v>
      </c>
      <c r="L52" s="4">
        <f t="shared" ref="L52:N52" si="10">L53*((L54*L55)+L56+L57+L58+L59)</f>
        <v>-12</v>
      </c>
      <c r="M52" s="4">
        <f t="shared" si="10"/>
        <v>-8</v>
      </c>
      <c r="N52" s="4">
        <f t="shared" si="10"/>
        <v>-10</v>
      </c>
      <c r="O52" s="4" t="s">
        <v>28</v>
      </c>
      <c r="P52" s="4" t="s">
        <v>28</v>
      </c>
      <c r="Q52" s="4" t="s">
        <v>28</v>
      </c>
    </row>
    <row r="53" spans="1:17" x14ac:dyDescent="0.25">
      <c r="A53" s="60"/>
      <c r="B53" s="56"/>
      <c r="C53" s="17" t="s">
        <v>3</v>
      </c>
      <c r="D53" s="19"/>
      <c r="E53" s="19"/>
      <c r="F53" s="19"/>
      <c r="G53" s="19"/>
      <c r="H53" s="19">
        <v>-1</v>
      </c>
      <c r="I53" s="19"/>
      <c r="J53" s="19"/>
      <c r="K53" s="19"/>
      <c r="L53" s="19">
        <v>-1</v>
      </c>
      <c r="M53" s="19">
        <v>-1</v>
      </c>
      <c r="N53" s="19">
        <v>-1</v>
      </c>
      <c r="O53" s="19"/>
      <c r="P53" s="19"/>
      <c r="Q53" s="19"/>
    </row>
    <row r="54" spans="1:17" x14ac:dyDescent="0.25">
      <c r="A54" s="60"/>
      <c r="B54" s="56"/>
      <c r="C54" s="17" t="s">
        <v>57</v>
      </c>
      <c r="D54" s="19"/>
      <c r="E54" s="19"/>
      <c r="F54" s="19"/>
      <c r="G54" s="19"/>
      <c r="H54" s="19">
        <v>2</v>
      </c>
      <c r="I54" s="19"/>
      <c r="J54" s="19"/>
      <c r="K54" s="19"/>
      <c r="L54" s="19">
        <v>2</v>
      </c>
      <c r="M54" s="19">
        <v>2</v>
      </c>
      <c r="N54" s="19">
        <v>2</v>
      </c>
      <c r="O54" s="19"/>
      <c r="P54" s="19"/>
      <c r="Q54" s="19"/>
    </row>
    <row r="55" spans="1:17" x14ac:dyDescent="0.25">
      <c r="A55" s="60"/>
      <c r="B55" s="56"/>
      <c r="C55" s="1" t="s">
        <v>30</v>
      </c>
      <c r="D55" s="19"/>
      <c r="E55" s="19"/>
      <c r="F55" s="19"/>
      <c r="G55" s="19"/>
      <c r="H55" s="19">
        <v>1</v>
      </c>
      <c r="I55" s="19"/>
      <c r="J55" s="19"/>
      <c r="K55" s="19"/>
      <c r="L55" s="19">
        <v>3</v>
      </c>
      <c r="M55" s="19">
        <v>1</v>
      </c>
      <c r="N55" s="19">
        <v>1</v>
      </c>
      <c r="O55" s="19"/>
      <c r="P55" s="19"/>
      <c r="Q55" s="19"/>
    </row>
    <row r="56" spans="1:17" x14ac:dyDescent="0.25">
      <c r="A56" s="60"/>
      <c r="B56" s="56"/>
      <c r="C56" s="1" t="s">
        <v>19</v>
      </c>
      <c r="D56" s="19"/>
      <c r="E56" s="19"/>
      <c r="F56" s="19"/>
      <c r="G56" s="19"/>
      <c r="H56" s="19">
        <v>3</v>
      </c>
      <c r="I56" s="19"/>
      <c r="J56" s="19"/>
      <c r="K56" s="19"/>
      <c r="L56" s="19">
        <v>2</v>
      </c>
      <c r="M56" s="19">
        <v>2</v>
      </c>
      <c r="N56" s="19">
        <v>3</v>
      </c>
      <c r="O56" s="19"/>
      <c r="P56" s="19"/>
      <c r="Q56" s="19"/>
    </row>
    <row r="57" spans="1:17" x14ac:dyDescent="0.25">
      <c r="A57" s="60"/>
      <c r="B57" s="56"/>
      <c r="C57" s="1" t="s">
        <v>31</v>
      </c>
      <c r="D57" s="19"/>
      <c r="E57" s="19"/>
      <c r="F57" s="19"/>
      <c r="G57" s="19"/>
      <c r="H57" s="19">
        <v>2</v>
      </c>
      <c r="I57" s="19"/>
      <c r="J57" s="19"/>
      <c r="K57" s="19"/>
      <c r="L57" s="19">
        <v>2</v>
      </c>
      <c r="M57" s="19">
        <v>2</v>
      </c>
      <c r="N57" s="19">
        <v>3</v>
      </c>
      <c r="O57" s="19"/>
      <c r="P57" s="19"/>
      <c r="Q57" s="19"/>
    </row>
    <row r="58" spans="1:17" x14ac:dyDescent="0.25">
      <c r="A58" s="60"/>
      <c r="B58" s="56"/>
      <c r="C58" s="1" t="s">
        <v>4</v>
      </c>
      <c r="D58" s="19"/>
      <c r="E58" s="19"/>
      <c r="F58" s="19"/>
      <c r="G58" s="19"/>
      <c r="H58" s="19">
        <v>3</v>
      </c>
      <c r="I58" s="19"/>
      <c r="J58" s="19"/>
      <c r="K58" s="19"/>
      <c r="L58" s="19">
        <v>1</v>
      </c>
      <c r="M58" s="19">
        <v>1</v>
      </c>
      <c r="N58" s="19">
        <v>1</v>
      </c>
      <c r="O58" s="19"/>
      <c r="P58" s="19"/>
      <c r="Q58" s="19"/>
    </row>
    <row r="59" spans="1:17" x14ac:dyDescent="0.25">
      <c r="A59" s="60"/>
      <c r="B59" s="57"/>
      <c r="C59" s="1" t="s">
        <v>5</v>
      </c>
      <c r="D59" s="19"/>
      <c r="E59" s="19"/>
      <c r="F59" s="19"/>
      <c r="G59" s="19"/>
      <c r="H59" s="19">
        <v>1</v>
      </c>
      <c r="I59" s="19"/>
      <c r="J59" s="19"/>
      <c r="K59" s="19"/>
      <c r="L59" s="19">
        <v>1</v>
      </c>
      <c r="M59" s="19">
        <v>1</v>
      </c>
      <c r="N59" s="19">
        <v>1</v>
      </c>
      <c r="O59" s="19"/>
      <c r="P59" s="19"/>
      <c r="Q59" s="19"/>
    </row>
    <row r="60" spans="1:17" ht="15.75" customHeight="1" x14ac:dyDescent="0.25">
      <c r="A60" s="60"/>
      <c r="B60" s="55" t="s">
        <v>386</v>
      </c>
      <c r="C60" s="18" t="s">
        <v>6</v>
      </c>
      <c r="D60" s="4">
        <f t="shared" ref="D60" si="11">D61*((D62*D63)+D64+D65+D66+D67)</f>
        <v>-10</v>
      </c>
      <c r="E60" s="4">
        <f t="shared" ref="E60" si="12">E61*((E62*E63)+E64+E65+E66+E67)</f>
        <v>-12</v>
      </c>
      <c r="F60" s="4" t="s">
        <v>28</v>
      </c>
      <c r="G60" s="4" t="s">
        <v>28</v>
      </c>
      <c r="H60" s="4" t="s">
        <v>28</v>
      </c>
      <c r="I60" s="4" t="s">
        <v>28</v>
      </c>
      <c r="J60" s="4" t="s">
        <v>28</v>
      </c>
      <c r="K60" s="4" t="s">
        <v>28</v>
      </c>
      <c r="L60" s="4" t="s">
        <v>28</v>
      </c>
      <c r="M60" s="4" t="s">
        <v>28</v>
      </c>
      <c r="N60" s="4" t="s">
        <v>28</v>
      </c>
      <c r="O60" s="4" t="s">
        <v>28</v>
      </c>
      <c r="P60" s="4" t="s">
        <v>28</v>
      </c>
      <c r="Q60" s="4" t="s">
        <v>28</v>
      </c>
    </row>
    <row r="61" spans="1:17" x14ac:dyDescent="0.25">
      <c r="A61" s="60"/>
      <c r="B61" s="56"/>
      <c r="C61" s="17" t="s">
        <v>3</v>
      </c>
      <c r="D61" s="19">
        <v>-1</v>
      </c>
      <c r="E61" s="19">
        <v>-1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</row>
    <row r="62" spans="1:17" x14ac:dyDescent="0.25">
      <c r="A62" s="60"/>
      <c r="B62" s="56"/>
      <c r="C62" s="17" t="s">
        <v>57</v>
      </c>
      <c r="D62" s="19">
        <v>2</v>
      </c>
      <c r="E62" s="19">
        <v>2</v>
      </c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</row>
    <row r="63" spans="1:17" x14ac:dyDescent="0.25">
      <c r="A63" s="60"/>
      <c r="B63" s="56"/>
      <c r="C63" s="1" t="s">
        <v>30</v>
      </c>
      <c r="D63" s="19">
        <v>2</v>
      </c>
      <c r="E63" s="19">
        <v>2</v>
      </c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</row>
    <row r="64" spans="1:17" x14ac:dyDescent="0.25">
      <c r="A64" s="60"/>
      <c r="B64" s="56"/>
      <c r="C64" s="1" t="s">
        <v>19</v>
      </c>
      <c r="D64" s="19">
        <v>3</v>
      </c>
      <c r="E64" s="19">
        <v>3</v>
      </c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</row>
    <row r="65" spans="1:17" x14ac:dyDescent="0.25">
      <c r="A65" s="60"/>
      <c r="B65" s="56"/>
      <c r="C65" s="1" t="s">
        <v>31</v>
      </c>
      <c r="D65" s="19">
        <v>1</v>
      </c>
      <c r="E65" s="19">
        <v>1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</row>
    <row r="66" spans="1:17" x14ac:dyDescent="0.25">
      <c r="A66" s="60"/>
      <c r="B66" s="56"/>
      <c r="C66" s="1" t="s">
        <v>4</v>
      </c>
      <c r="D66" s="19">
        <v>1</v>
      </c>
      <c r="E66" s="19">
        <v>3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</row>
    <row r="67" spans="1:17" x14ac:dyDescent="0.25">
      <c r="A67" s="60"/>
      <c r="B67" s="57"/>
      <c r="C67" s="1" t="s">
        <v>5</v>
      </c>
      <c r="D67" s="19">
        <v>1</v>
      </c>
      <c r="E67" s="19">
        <v>1</v>
      </c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</row>
    <row r="68" spans="1:17" ht="15.75" customHeight="1" x14ac:dyDescent="0.25">
      <c r="A68" s="61" t="s">
        <v>26</v>
      </c>
      <c r="B68" s="55" t="s">
        <v>385</v>
      </c>
      <c r="C68" s="18" t="s">
        <v>6</v>
      </c>
      <c r="D68" s="4" t="s">
        <v>28</v>
      </c>
      <c r="E68" s="4" t="s">
        <v>28</v>
      </c>
      <c r="F68" s="4" t="s">
        <v>28</v>
      </c>
      <c r="G68" s="4" t="s">
        <v>28</v>
      </c>
      <c r="H68" s="4" t="s">
        <v>28</v>
      </c>
      <c r="I68" s="4" t="s">
        <v>28</v>
      </c>
      <c r="J68" s="4" t="s">
        <v>28</v>
      </c>
      <c r="K68" s="4" t="s">
        <v>28</v>
      </c>
      <c r="L68" s="4" t="s">
        <v>28</v>
      </c>
      <c r="M68" s="4" t="s">
        <v>28</v>
      </c>
      <c r="N68" s="4">
        <f t="shared" ref="N68:Q68" si="13">N69*((N70*N71)+N72+N73+N74+N75)</f>
        <v>-11</v>
      </c>
      <c r="O68" s="4">
        <f t="shared" si="13"/>
        <v>0</v>
      </c>
      <c r="P68" s="4">
        <f t="shared" si="13"/>
        <v>0</v>
      </c>
      <c r="Q68" s="4">
        <f t="shared" si="13"/>
        <v>-12</v>
      </c>
    </row>
    <row r="69" spans="1:17" x14ac:dyDescent="0.25">
      <c r="A69" s="61"/>
      <c r="B69" s="56"/>
      <c r="C69" s="17" t="s">
        <v>3</v>
      </c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>
        <v>-1</v>
      </c>
      <c r="O69" s="19"/>
      <c r="P69" s="19"/>
      <c r="Q69" s="19">
        <v>-1</v>
      </c>
    </row>
    <row r="70" spans="1:17" x14ac:dyDescent="0.25">
      <c r="A70" s="61"/>
      <c r="B70" s="56"/>
      <c r="C70" s="17" t="s">
        <v>57</v>
      </c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>
        <v>2</v>
      </c>
      <c r="O70" s="19"/>
      <c r="P70" s="19"/>
      <c r="Q70" s="19">
        <v>1</v>
      </c>
    </row>
    <row r="71" spans="1:17" x14ac:dyDescent="0.25">
      <c r="A71" s="61"/>
      <c r="B71" s="56"/>
      <c r="C71" s="1" t="s">
        <v>30</v>
      </c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>
        <v>1</v>
      </c>
      <c r="O71" s="19"/>
      <c r="P71" s="19"/>
      <c r="Q71" s="19">
        <v>3</v>
      </c>
    </row>
    <row r="72" spans="1:17" x14ac:dyDescent="0.25">
      <c r="A72" s="61"/>
      <c r="B72" s="56"/>
      <c r="C72" s="1" t="s">
        <v>19</v>
      </c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>
        <v>2</v>
      </c>
      <c r="O72" s="19"/>
      <c r="P72" s="19"/>
      <c r="Q72" s="19">
        <v>2</v>
      </c>
    </row>
    <row r="73" spans="1:17" x14ac:dyDescent="0.25">
      <c r="A73" s="61"/>
      <c r="B73" s="56"/>
      <c r="C73" s="1" t="s">
        <v>31</v>
      </c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>
        <v>3</v>
      </c>
      <c r="O73" s="19"/>
      <c r="P73" s="19"/>
      <c r="Q73" s="19">
        <v>3</v>
      </c>
    </row>
    <row r="74" spans="1:17" x14ac:dyDescent="0.25">
      <c r="A74" s="61"/>
      <c r="B74" s="56"/>
      <c r="C74" s="1" t="s">
        <v>4</v>
      </c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>
        <v>3</v>
      </c>
      <c r="O74" s="19"/>
      <c r="P74" s="19"/>
      <c r="Q74" s="19">
        <v>3</v>
      </c>
    </row>
    <row r="75" spans="1:17" x14ac:dyDescent="0.25">
      <c r="A75" s="61"/>
      <c r="B75" s="57"/>
      <c r="C75" s="1" t="s">
        <v>5</v>
      </c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>
        <v>1</v>
      </c>
      <c r="O75" s="19"/>
      <c r="P75" s="19"/>
      <c r="Q75" s="19">
        <v>1</v>
      </c>
    </row>
    <row r="76" spans="1:17" ht="15.75" customHeight="1" x14ac:dyDescent="0.25">
      <c r="A76" s="61"/>
      <c r="B76" s="55" t="s">
        <v>384</v>
      </c>
      <c r="C76" s="3" t="s">
        <v>6</v>
      </c>
      <c r="D76" s="4" t="s">
        <v>28</v>
      </c>
      <c r="E76" s="4" t="s">
        <v>28</v>
      </c>
      <c r="F76" s="4">
        <f t="shared" ref="F76:Q76" si="14">F77*((F78*F79)+F80+F81+F82+F83)</f>
        <v>-17</v>
      </c>
      <c r="G76" s="4">
        <f t="shared" si="14"/>
        <v>0</v>
      </c>
      <c r="H76" s="4" t="s">
        <v>28</v>
      </c>
      <c r="I76" s="4">
        <f t="shared" ref="I76" si="15">I77*((I78*I79)+I80+I81+I82+I83)</f>
        <v>-18</v>
      </c>
      <c r="J76" s="4">
        <f t="shared" si="14"/>
        <v>-17</v>
      </c>
      <c r="K76" s="4">
        <f t="shared" si="14"/>
        <v>-17</v>
      </c>
      <c r="L76" s="4">
        <f t="shared" si="14"/>
        <v>-18</v>
      </c>
      <c r="M76" s="4">
        <f t="shared" si="14"/>
        <v>-18</v>
      </c>
      <c r="N76" s="4">
        <f t="shared" si="14"/>
        <v>-12</v>
      </c>
      <c r="O76" s="4">
        <f t="shared" si="14"/>
        <v>0</v>
      </c>
      <c r="P76" s="4">
        <f t="shared" si="14"/>
        <v>0</v>
      </c>
      <c r="Q76" s="4">
        <f t="shared" si="14"/>
        <v>0</v>
      </c>
    </row>
    <row r="77" spans="1:17" x14ac:dyDescent="0.25">
      <c r="A77" s="61"/>
      <c r="B77" s="56"/>
      <c r="C77" s="17" t="s">
        <v>3</v>
      </c>
      <c r="D77" s="2"/>
      <c r="E77" s="2"/>
      <c r="F77" s="2">
        <v>-1</v>
      </c>
      <c r="G77" s="2">
        <v>0</v>
      </c>
      <c r="H77" s="2"/>
      <c r="I77" s="2">
        <v>-1</v>
      </c>
      <c r="J77" s="2">
        <v>-1</v>
      </c>
      <c r="K77" s="2">
        <v>-1</v>
      </c>
      <c r="L77" s="2">
        <v>-1</v>
      </c>
      <c r="M77" s="2">
        <v>-1</v>
      </c>
      <c r="N77" s="2">
        <v>-1</v>
      </c>
      <c r="O77" s="2">
        <v>0</v>
      </c>
      <c r="P77" s="2">
        <v>0</v>
      </c>
      <c r="Q77" s="2">
        <v>0</v>
      </c>
    </row>
    <row r="78" spans="1:17" x14ac:dyDescent="0.25">
      <c r="A78" s="61"/>
      <c r="B78" s="56"/>
      <c r="C78" s="17" t="s">
        <v>57</v>
      </c>
      <c r="D78" s="2"/>
      <c r="E78" s="2"/>
      <c r="F78" s="2">
        <v>3</v>
      </c>
      <c r="G78" s="2"/>
      <c r="H78" s="2"/>
      <c r="I78" s="2">
        <v>3</v>
      </c>
      <c r="J78" s="2">
        <v>3</v>
      </c>
      <c r="K78" s="2">
        <v>3</v>
      </c>
      <c r="L78" s="2">
        <v>3</v>
      </c>
      <c r="M78" s="2">
        <v>3</v>
      </c>
      <c r="N78" s="2">
        <v>2</v>
      </c>
      <c r="O78" s="2"/>
      <c r="P78" s="2"/>
      <c r="Q78" s="2"/>
    </row>
    <row r="79" spans="1:17" x14ac:dyDescent="0.25">
      <c r="A79" s="61"/>
      <c r="B79" s="56"/>
      <c r="C79" s="17" t="s">
        <v>30</v>
      </c>
      <c r="D79" s="2"/>
      <c r="E79" s="2"/>
      <c r="F79" s="2">
        <v>3</v>
      </c>
      <c r="G79" s="2"/>
      <c r="H79" s="2"/>
      <c r="I79" s="2">
        <v>3</v>
      </c>
      <c r="J79" s="2">
        <v>3</v>
      </c>
      <c r="K79" s="2">
        <v>3</v>
      </c>
      <c r="L79" s="2">
        <v>3</v>
      </c>
      <c r="M79" s="2">
        <v>3</v>
      </c>
      <c r="N79" s="2">
        <v>1</v>
      </c>
      <c r="O79" s="2"/>
      <c r="P79" s="2"/>
      <c r="Q79" s="2"/>
    </row>
    <row r="80" spans="1:17" x14ac:dyDescent="0.25">
      <c r="A80" s="61"/>
      <c r="B80" s="56"/>
      <c r="C80" s="17" t="s">
        <v>58</v>
      </c>
      <c r="D80" s="2"/>
      <c r="E80" s="2"/>
      <c r="F80" s="2">
        <v>2</v>
      </c>
      <c r="G80" s="2"/>
      <c r="H80" s="2"/>
      <c r="I80" s="2">
        <v>3</v>
      </c>
      <c r="J80" s="2">
        <v>3</v>
      </c>
      <c r="K80" s="2">
        <v>3</v>
      </c>
      <c r="L80" s="2">
        <v>3</v>
      </c>
      <c r="M80" s="2">
        <v>3</v>
      </c>
      <c r="N80" s="2">
        <v>3</v>
      </c>
      <c r="O80" s="2"/>
      <c r="P80" s="2"/>
      <c r="Q80" s="2"/>
    </row>
    <row r="81" spans="1:17" x14ac:dyDescent="0.25">
      <c r="A81" s="61"/>
      <c r="B81" s="56"/>
      <c r="C81" s="17" t="s">
        <v>31</v>
      </c>
      <c r="D81" s="2"/>
      <c r="E81" s="2"/>
      <c r="F81" s="2">
        <v>2</v>
      </c>
      <c r="G81" s="2"/>
      <c r="H81" s="2"/>
      <c r="I81" s="2">
        <v>2</v>
      </c>
      <c r="J81" s="2">
        <v>2</v>
      </c>
      <c r="K81" s="2">
        <v>2</v>
      </c>
      <c r="L81" s="2">
        <v>2</v>
      </c>
      <c r="M81" s="2">
        <v>2</v>
      </c>
      <c r="N81" s="2">
        <v>3</v>
      </c>
      <c r="O81" s="2"/>
      <c r="P81" s="2"/>
      <c r="Q81" s="2"/>
    </row>
    <row r="82" spans="1:17" x14ac:dyDescent="0.25">
      <c r="A82" s="61"/>
      <c r="B82" s="56"/>
      <c r="C82" s="17" t="s">
        <v>4</v>
      </c>
      <c r="D82" s="2"/>
      <c r="E82" s="2"/>
      <c r="F82" s="2">
        <v>3</v>
      </c>
      <c r="G82" s="2"/>
      <c r="H82" s="2"/>
      <c r="I82" s="2">
        <v>3</v>
      </c>
      <c r="J82" s="2">
        <v>2</v>
      </c>
      <c r="K82" s="2">
        <v>2</v>
      </c>
      <c r="L82" s="2">
        <v>3</v>
      </c>
      <c r="M82" s="2">
        <v>3</v>
      </c>
      <c r="N82" s="2">
        <v>3</v>
      </c>
      <c r="O82" s="2"/>
      <c r="P82" s="2"/>
      <c r="Q82" s="2"/>
    </row>
    <row r="83" spans="1:17" x14ac:dyDescent="0.25">
      <c r="A83" s="61"/>
      <c r="B83" s="57"/>
      <c r="C83" s="17" t="s">
        <v>5</v>
      </c>
      <c r="D83" s="2"/>
      <c r="E83" s="2"/>
      <c r="F83" s="2">
        <v>1</v>
      </c>
      <c r="G83" s="2"/>
      <c r="H83" s="2"/>
      <c r="I83" s="2">
        <v>1</v>
      </c>
      <c r="J83" s="2">
        <v>1</v>
      </c>
      <c r="K83" s="2">
        <v>1</v>
      </c>
      <c r="L83" s="2">
        <v>1</v>
      </c>
      <c r="M83" s="2">
        <v>1</v>
      </c>
      <c r="N83" s="2">
        <v>1</v>
      </c>
      <c r="O83" s="2"/>
      <c r="P83" s="2"/>
      <c r="Q83" s="2"/>
    </row>
    <row r="84" spans="1:17" ht="15.75" customHeight="1" x14ac:dyDescent="0.25">
      <c r="A84" s="61"/>
      <c r="B84" s="64" t="s">
        <v>283</v>
      </c>
      <c r="C84" s="18" t="s">
        <v>6</v>
      </c>
      <c r="D84" s="4" t="s">
        <v>28</v>
      </c>
      <c r="E84" s="4" t="s">
        <v>28</v>
      </c>
      <c r="F84" s="4" t="s">
        <v>28</v>
      </c>
      <c r="G84" s="4" t="s">
        <v>28</v>
      </c>
      <c r="H84" s="4" t="s">
        <v>28</v>
      </c>
      <c r="I84" s="4" t="s">
        <v>28</v>
      </c>
      <c r="J84" s="4" t="s">
        <v>28</v>
      </c>
      <c r="K84" s="4">
        <f t="shared" ref="K84:Q84" si="16">K85*((K86*K87)+K88+K89+K90+K91)</f>
        <v>-17</v>
      </c>
      <c r="L84" s="4" t="s">
        <v>28</v>
      </c>
      <c r="M84" s="4" t="s">
        <v>28</v>
      </c>
      <c r="N84" s="4" t="s">
        <v>28</v>
      </c>
      <c r="O84" s="4">
        <f t="shared" si="16"/>
        <v>-16</v>
      </c>
      <c r="P84" s="4" t="s">
        <v>28</v>
      </c>
      <c r="Q84" s="4">
        <f t="shared" si="16"/>
        <v>-12</v>
      </c>
    </row>
    <row r="85" spans="1:17" x14ac:dyDescent="0.25">
      <c r="A85" s="61"/>
      <c r="B85" s="65"/>
      <c r="C85" s="17" t="s">
        <v>3</v>
      </c>
      <c r="D85" s="2"/>
      <c r="E85" s="2"/>
      <c r="F85" s="2"/>
      <c r="G85" s="2"/>
      <c r="H85" s="2"/>
      <c r="I85" s="2"/>
      <c r="J85" s="2"/>
      <c r="K85" s="2">
        <v>-1</v>
      </c>
      <c r="L85" s="2"/>
      <c r="M85" s="2"/>
      <c r="N85" s="2"/>
      <c r="O85" s="2">
        <v>-1</v>
      </c>
      <c r="P85" s="2"/>
      <c r="Q85" s="2">
        <v>-1</v>
      </c>
    </row>
    <row r="86" spans="1:17" x14ac:dyDescent="0.25">
      <c r="A86" s="61"/>
      <c r="B86" s="65"/>
      <c r="C86" s="17" t="s">
        <v>57</v>
      </c>
      <c r="D86" s="2"/>
      <c r="E86" s="2"/>
      <c r="F86" s="2"/>
      <c r="G86" s="2"/>
      <c r="H86" s="2"/>
      <c r="I86" s="2"/>
      <c r="J86" s="2"/>
      <c r="K86" s="2">
        <v>3</v>
      </c>
      <c r="L86" s="2"/>
      <c r="M86" s="2"/>
      <c r="N86" s="2"/>
      <c r="O86" s="2">
        <v>3</v>
      </c>
      <c r="P86" s="2"/>
      <c r="Q86" s="2">
        <v>1</v>
      </c>
    </row>
    <row r="87" spans="1:17" x14ac:dyDescent="0.25">
      <c r="A87" s="61"/>
      <c r="B87" s="65"/>
      <c r="C87" s="17" t="s">
        <v>30</v>
      </c>
      <c r="D87" s="2"/>
      <c r="E87" s="2"/>
      <c r="F87" s="2"/>
      <c r="G87" s="2"/>
      <c r="H87" s="2"/>
      <c r="I87" s="2"/>
      <c r="J87" s="2"/>
      <c r="K87" s="2">
        <v>3</v>
      </c>
      <c r="L87" s="2"/>
      <c r="M87" s="2"/>
      <c r="N87" s="2"/>
      <c r="O87" s="2">
        <v>3</v>
      </c>
      <c r="P87" s="2"/>
      <c r="Q87" s="2">
        <v>3</v>
      </c>
    </row>
    <row r="88" spans="1:17" x14ac:dyDescent="0.25">
      <c r="A88" s="61"/>
      <c r="B88" s="65"/>
      <c r="C88" s="17" t="s">
        <v>19</v>
      </c>
      <c r="D88" s="2"/>
      <c r="E88" s="2"/>
      <c r="F88" s="2"/>
      <c r="G88" s="2"/>
      <c r="H88" s="2"/>
      <c r="I88" s="2"/>
      <c r="J88" s="2"/>
      <c r="K88" s="2">
        <v>3</v>
      </c>
      <c r="L88" s="2"/>
      <c r="M88" s="2"/>
      <c r="N88" s="2"/>
      <c r="O88" s="2">
        <v>2</v>
      </c>
      <c r="P88" s="2"/>
      <c r="Q88" s="2">
        <v>2</v>
      </c>
    </row>
    <row r="89" spans="1:17" x14ac:dyDescent="0.25">
      <c r="A89" s="61"/>
      <c r="B89" s="65"/>
      <c r="C89" s="17" t="s">
        <v>31</v>
      </c>
      <c r="D89" s="2"/>
      <c r="E89" s="2"/>
      <c r="F89" s="2"/>
      <c r="G89" s="2"/>
      <c r="H89" s="2"/>
      <c r="I89" s="2"/>
      <c r="J89" s="2"/>
      <c r="K89" s="2">
        <v>2</v>
      </c>
      <c r="L89" s="2"/>
      <c r="M89" s="2"/>
      <c r="N89" s="2"/>
      <c r="O89" s="2">
        <v>3</v>
      </c>
      <c r="P89" s="2"/>
      <c r="Q89" s="2">
        <v>3</v>
      </c>
    </row>
    <row r="90" spans="1:17" x14ac:dyDescent="0.25">
      <c r="A90" s="61"/>
      <c r="B90" s="65"/>
      <c r="C90" s="17" t="s">
        <v>4</v>
      </c>
      <c r="D90" s="2"/>
      <c r="E90" s="2"/>
      <c r="F90" s="2"/>
      <c r="G90" s="2"/>
      <c r="H90" s="2"/>
      <c r="I90" s="2"/>
      <c r="J90" s="2"/>
      <c r="K90" s="2">
        <v>2</v>
      </c>
      <c r="L90" s="2"/>
      <c r="M90" s="2"/>
      <c r="N90" s="2"/>
      <c r="O90" s="2">
        <v>1</v>
      </c>
      <c r="P90" s="2"/>
      <c r="Q90" s="2">
        <v>3</v>
      </c>
    </row>
    <row r="91" spans="1:17" x14ac:dyDescent="0.25">
      <c r="A91" s="61"/>
      <c r="B91" s="66"/>
      <c r="C91" s="17" t="s">
        <v>5</v>
      </c>
      <c r="D91" s="2"/>
      <c r="E91" s="2"/>
      <c r="F91" s="2"/>
      <c r="G91" s="2"/>
      <c r="H91" s="2"/>
      <c r="I91" s="2"/>
      <c r="J91" s="2"/>
      <c r="K91" s="2">
        <v>1</v>
      </c>
      <c r="L91" s="2"/>
      <c r="M91" s="2"/>
      <c r="N91" s="2"/>
      <c r="O91" s="2">
        <v>1</v>
      </c>
      <c r="P91" s="2"/>
      <c r="Q91" s="2">
        <v>1</v>
      </c>
    </row>
    <row r="92" spans="1:17" ht="15.75" customHeight="1" x14ac:dyDescent="0.25">
      <c r="A92" s="61"/>
      <c r="B92" s="64" t="s">
        <v>288</v>
      </c>
      <c r="C92" s="18" t="s">
        <v>6</v>
      </c>
      <c r="D92" s="4" t="s">
        <v>28</v>
      </c>
      <c r="E92" s="4" t="s">
        <v>28</v>
      </c>
      <c r="F92" s="4" t="s">
        <v>28</v>
      </c>
      <c r="G92" s="4" t="s">
        <v>28</v>
      </c>
      <c r="H92" s="4" t="s">
        <v>28</v>
      </c>
      <c r="I92" s="4" t="s">
        <v>28</v>
      </c>
      <c r="J92" s="4" t="s">
        <v>28</v>
      </c>
      <c r="K92" s="4" t="s">
        <v>28</v>
      </c>
      <c r="L92" s="4" t="s">
        <v>28</v>
      </c>
      <c r="M92" s="4" t="s">
        <v>28</v>
      </c>
      <c r="N92" s="4">
        <f t="shared" ref="N92:Q92" si="17">N93*((N94*N95)+N96+N97+N98+N99)</f>
        <v>-15</v>
      </c>
      <c r="O92" s="4" t="s">
        <v>28</v>
      </c>
      <c r="P92" s="4" t="s">
        <v>28</v>
      </c>
      <c r="Q92" s="4">
        <f t="shared" si="17"/>
        <v>-10</v>
      </c>
    </row>
    <row r="93" spans="1:17" x14ac:dyDescent="0.25">
      <c r="A93" s="61"/>
      <c r="B93" s="65"/>
      <c r="C93" s="17" t="s">
        <v>3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>
        <v>-1</v>
      </c>
      <c r="O93" s="2"/>
      <c r="P93" s="2"/>
      <c r="Q93" s="2">
        <v>-1</v>
      </c>
    </row>
    <row r="94" spans="1:17" x14ac:dyDescent="0.25">
      <c r="A94" s="61"/>
      <c r="B94" s="65"/>
      <c r="C94" s="17" t="s">
        <v>57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>
        <v>2</v>
      </c>
      <c r="O94" s="2"/>
      <c r="P94" s="2"/>
      <c r="Q94" s="2">
        <v>1</v>
      </c>
    </row>
    <row r="95" spans="1:17" x14ac:dyDescent="0.25">
      <c r="A95" s="61"/>
      <c r="B95" s="65"/>
      <c r="C95" s="17" t="s">
        <v>30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>
        <v>3</v>
      </c>
      <c r="O95" s="2"/>
      <c r="P95" s="2"/>
      <c r="Q95" s="2">
        <v>1</v>
      </c>
    </row>
    <row r="96" spans="1:17" x14ac:dyDescent="0.25">
      <c r="A96" s="61"/>
      <c r="B96" s="65"/>
      <c r="C96" s="17" t="s">
        <v>19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>
        <v>2</v>
      </c>
      <c r="O96" s="2"/>
      <c r="P96" s="2"/>
      <c r="Q96" s="2">
        <v>2</v>
      </c>
    </row>
    <row r="97" spans="1:17" x14ac:dyDescent="0.25">
      <c r="A97" s="61"/>
      <c r="B97" s="65"/>
      <c r="C97" s="17" t="s">
        <v>31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3</v>
      </c>
      <c r="O97" s="2"/>
      <c r="P97" s="2"/>
      <c r="Q97" s="2">
        <v>3</v>
      </c>
    </row>
    <row r="98" spans="1:17" x14ac:dyDescent="0.25">
      <c r="A98" s="61"/>
      <c r="B98" s="65"/>
      <c r="C98" s="17" t="s">
        <v>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>
        <v>3</v>
      </c>
      <c r="O98" s="2"/>
      <c r="P98" s="2"/>
      <c r="Q98" s="2">
        <v>3</v>
      </c>
    </row>
    <row r="99" spans="1:17" x14ac:dyDescent="0.25">
      <c r="A99" s="61"/>
      <c r="B99" s="66"/>
      <c r="C99" s="17" t="s">
        <v>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>
        <v>1</v>
      </c>
      <c r="O99" s="2"/>
      <c r="P99" s="2"/>
      <c r="Q99" s="2">
        <v>1</v>
      </c>
    </row>
    <row r="100" spans="1:17" ht="15.75" customHeight="1" x14ac:dyDescent="0.25">
      <c r="A100" s="61"/>
      <c r="B100" s="64" t="s">
        <v>303</v>
      </c>
      <c r="C100" s="18" t="s">
        <v>6</v>
      </c>
      <c r="D100" s="4" t="s">
        <v>28</v>
      </c>
      <c r="E100" s="4" t="s">
        <v>28</v>
      </c>
      <c r="F100" s="4" t="s">
        <v>28</v>
      </c>
      <c r="G100" s="4">
        <f t="shared" ref="G100:N100" si="18">G101*((G102*G103)+G104+G105+G106+G107)</f>
        <v>-17</v>
      </c>
      <c r="H100" s="4" t="s">
        <v>28</v>
      </c>
      <c r="I100" s="4">
        <f t="shared" ref="I100" si="19">I101*((I102*I103)+I104+I105+I106+I107)</f>
        <v>0</v>
      </c>
      <c r="J100" s="4">
        <f t="shared" si="18"/>
        <v>-11</v>
      </c>
      <c r="K100" s="4">
        <f t="shared" si="18"/>
        <v>0</v>
      </c>
      <c r="L100" s="4">
        <f t="shared" si="18"/>
        <v>-16</v>
      </c>
      <c r="M100" s="4">
        <f t="shared" si="18"/>
        <v>0</v>
      </c>
      <c r="N100" s="4">
        <f t="shared" si="18"/>
        <v>0</v>
      </c>
      <c r="O100" s="4" t="s">
        <v>28</v>
      </c>
      <c r="P100" s="4" t="s">
        <v>28</v>
      </c>
      <c r="Q100" s="4" t="s">
        <v>28</v>
      </c>
    </row>
    <row r="101" spans="1:17" x14ac:dyDescent="0.25">
      <c r="A101" s="61"/>
      <c r="B101" s="65"/>
      <c r="C101" s="17" t="s">
        <v>3</v>
      </c>
      <c r="D101" s="2"/>
      <c r="E101" s="2"/>
      <c r="F101" s="2"/>
      <c r="G101" s="2">
        <v>-1</v>
      </c>
      <c r="H101" s="2"/>
      <c r="I101" s="2">
        <v>0</v>
      </c>
      <c r="J101" s="2">
        <v>-1</v>
      </c>
      <c r="K101" s="2">
        <v>0</v>
      </c>
      <c r="L101" s="2">
        <v>-1</v>
      </c>
      <c r="M101" s="2">
        <v>0</v>
      </c>
      <c r="N101" s="2">
        <v>0</v>
      </c>
      <c r="O101" s="2"/>
      <c r="P101" s="2"/>
      <c r="Q101" s="2"/>
    </row>
    <row r="102" spans="1:17" x14ac:dyDescent="0.25">
      <c r="A102" s="61"/>
      <c r="B102" s="65"/>
      <c r="C102" s="17" t="s">
        <v>57</v>
      </c>
      <c r="D102" s="2"/>
      <c r="E102" s="2"/>
      <c r="F102" s="2"/>
      <c r="G102" s="2">
        <v>3</v>
      </c>
      <c r="H102" s="2"/>
      <c r="I102" s="2"/>
      <c r="J102" s="2">
        <v>3</v>
      </c>
      <c r="K102" s="2"/>
      <c r="L102" s="2">
        <v>3</v>
      </c>
      <c r="M102" s="2"/>
      <c r="N102" s="2"/>
      <c r="O102" s="2"/>
      <c r="P102" s="2"/>
      <c r="Q102" s="2"/>
    </row>
    <row r="103" spans="1:17" x14ac:dyDescent="0.25">
      <c r="A103" s="61"/>
      <c r="B103" s="65"/>
      <c r="C103" s="17" t="s">
        <v>30</v>
      </c>
      <c r="D103" s="2"/>
      <c r="E103" s="2"/>
      <c r="F103" s="2"/>
      <c r="G103" s="2">
        <v>3</v>
      </c>
      <c r="H103" s="2"/>
      <c r="I103" s="2"/>
      <c r="J103" s="2">
        <v>1</v>
      </c>
      <c r="K103" s="2"/>
      <c r="L103" s="2">
        <v>3</v>
      </c>
      <c r="M103" s="2"/>
      <c r="N103" s="2"/>
      <c r="O103" s="2"/>
      <c r="P103" s="2"/>
      <c r="Q103" s="2"/>
    </row>
    <row r="104" spans="1:17" x14ac:dyDescent="0.25">
      <c r="A104" s="61"/>
      <c r="B104" s="65"/>
      <c r="C104" s="17" t="s">
        <v>19</v>
      </c>
      <c r="D104" s="2"/>
      <c r="E104" s="2"/>
      <c r="F104" s="2"/>
      <c r="G104" s="2">
        <v>3</v>
      </c>
      <c r="H104" s="2"/>
      <c r="I104" s="2"/>
      <c r="J104" s="2">
        <v>3</v>
      </c>
      <c r="K104" s="2"/>
      <c r="L104" s="2">
        <v>3</v>
      </c>
      <c r="M104" s="2"/>
      <c r="N104" s="2"/>
      <c r="O104" s="2"/>
      <c r="P104" s="2"/>
      <c r="Q104" s="2"/>
    </row>
    <row r="105" spans="1:17" x14ac:dyDescent="0.25">
      <c r="A105" s="61"/>
      <c r="B105" s="65"/>
      <c r="C105" s="17" t="s">
        <v>31</v>
      </c>
      <c r="D105" s="2"/>
      <c r="E105" s="2"/>
      <c r="F105" s="2"/>
      <c r="G105" s="2">
        <v>2</v>
      </c>
      <c r="H105" s="2"/>
      <c r="I105" s="2"/>
      <c r="J105" s="2">
        <v>2</v>
      </c>
      <c r="K105" s="2"/>
      <c r="L105" s="2">
        <v>2</v>
      </c>
      <c r="M105" s="2"/>
      <c r="N105" s="2"/>
      <c r="O105" s="2"/>
      <c r="P105" s="2"/>
      <c r="Q105" s="2"/>
    </row>
    <row r="106" spans="1:17" x14ac:dyDescent="0.25">
      <c r="A106" s="61"/>
      <c r="B106" s="65"/>
      <c r="C106" s="17" t="s">
        <v>4</v>
      </c>
      <c r="D106" s="2"/>
      <c r="E106" s="2"/>
      <c r="F106" s="2"/>
      <c r="G106" s="2">
        <v>2</v>
      </c>
      <c r="H106" s="2"/>
      <c r="I106" s="2"/>
      <c r="J106" s="2">
        <v>2</v>
      </c>
      <c r="K106" s="2"/>
      <c r="L106" s="2">
        <v>1</v>
      </c>
      <c r="M106" s="2"/>
      <c r="N106" s="2"/>
      <c r="O106" s="2"/>
      <c r="P106" s="2"/>
      <c r="Q106" s="2"/>
    </row>
    <row r="107" spans="1:17" x14ac:dyDescent="0.25">
      <c r="A107" s="61"/>
      <c r="B107" s="66"/>
      <c r="C107" s="17" t="s">
        <v>5</v>
      </c>
      <c r="D107" s="2"/>
      <c r="E107" s="2"/>
      <c r="F107" s="2"/>
      <c r="G107" s="2">
        <v>1</v>
      </c>
      <c r="H107" s="2"/>
      <c r="I107" s="2"/>
      <c r="J107" s="2">
        <v>1</v>
      </c>
      <c r="K107" s="2"/>
      <c r="L107" s="2">
        <v>1</v>
      </c>
      <c r="M107" s="2"/>
      <c r="N107" s="2"/>
      <c r="O107" s="2"/>
      <c r="P107" s="2"/>
      <c r="Q107" s="2"/>
    </row>
    <row r="108" spans="1:17" x14ac:dyDescent="0.25">
      <c r="A108" s="61"/>
      <c r="B108" s="55" t="s">
        <v>381</v>
      </c>
      <c r="C108" s="18" t="s">
        <v>6</v>
      </c>
      <c r="D108" s="4" t="s">
        <v>28</v>
      </c>
      <c r="E108" s="4" t="s">
        <v>28</v>
      </c>
      <c r="F108" s="4" t="s">
        <v>28</v>
      </c>
      <c r="G108" s="4" t="s">
        <v>28</v>
      </c>
      <c r="H108" s="4" t="s">
        <v>28</v>
      </c>
      <c r="I108" s="4" t="s">
        <v>28</v>
      </c>
      <c r="J108" s="4" t="s">
        <v>28</v>
      </c>
      <c r="K108" s="4" t="s">
        <v>28</v>
      </c>
      <c r="L108" s="4" t="s">
        <v>28</v>
      </c>
      <c r="M108" s="4" t="s">
        <v>28</v>
      </c>
      <c r="N108" s="4" t="s">
        <v>28</v>
      </c>
      <c r="O108" s="4" t="s">
        <v>28</v>
      </c>
      <c r="P108" s="4">
        <f t="shared" ref="P108" si="20">P109*((P110*P111)+P112+P113+P114+P115)</f>
        <v>-12</v>
      </c>
      <c r="Q108" s="4" t="s">
        <v>28</v>
      </c>
    </row>
    <row r="109" spans="1:17" x14ac:dyDescent="0.25">
      <c r="A109" s="61"/>
      <c r="B109" s="56"/>
      <c r="C109" s="17" t="s">
        <v>3</v>
      </c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>
        <v>-1</v>
      </c>
      <c r="Q109" s="19"/>
    </row>
    <row r="110" spans="1:17" x14ac:dyDescent="0.25">
      <c r="A110" s="61"/>
      <c r="B110" s="56"/>
      <c r="C110" s="17" t="s">
        <v>57</v>
      </c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>
        <v>3</v>
      </c>
      <c r="Q110" s="19"/>
    </row>
    <row r="111" spans="1:17" x14ac:dyDescent="0.25">
      <c r="A111" s="61"/>
      <c r="B111" s="56"/>
      <c r="C111" s="17" t="s">
        <v>30</v>
      </c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>
        <v>1</v>
      </c>
      <c r="Q111" s="19"/>
    </row>
    <row r="112" spans="1:17" x14ac:dyDescent="0.25">
      <c r="A112" s="61"/>
      <c r="B112" s="56"/>
      <c r="C112" s="17" t="s">
        <v>19</v>
      </c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>
        <v>2</v>
      </c>
      <c r="Q112" s="19"/>
    </row>
    <row r="113" spans="1:17" x14ac:dyDescent="0.25">
      <c r="A113" s="61"/>
      <c r="B113" s="56"/>
      <c r="C113" s="17" t="s">
        <v>31</v>
      </c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>
        <v>3</v>
      </c>
      <c r="Q113" s="19"/>
    </row>
    <row r="114" spans="1:17" x14ac:dyDescent="0.25">
      <c r="A114" s="61"/>
      <c r="B114" s="56"/>
      <c r="C114" s="17" t="s">
        <v>4</v>
      </c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>
        <v>3</v>
      </c>
      <c r="Q114" s="19"/>
    </row>
    <row r="115" spans="1:17" x14ac:dyDescent="0.25">
      <c r="A115" s="61"/>
      <c r="B115" s="57"/>
      <c r="C115" s="17" t="s">
        <v>5</v>
      </c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>
        <v>1</v>
      </c>
      <c r="Q115" s="19"/>
    </row>
    <row r="116" spans="1:17" x14ac:dyDescent="0.25">
      <c r="A116" s="61" t="s">
        <v>100</v>
      </c>
      <c r="B116" s="55" t="s">
        <v>323</v>
      </c>
      <c r="C116" s="18" t="s">
        <v>6</v>
      </c>
      <c r="D116" s="4" t="s">
        <v>28</v>
      </c>
      <c r="E116" s="4" t="s">
        <v>28</v>
      </c>
      <c r="F116" s="4" t="s">
        <v>28</v>
      </c>
      <c r="G116" s="4" t="s">
        <v>28</v>
      </c>
      <c r="H116" s="4" t="s">
        <v>28</v>
      </c>
      <c r="I116" s="4" t="s">
        <v>28</v>
      </c>
      <c r="J116" s="4" t="s">
        <v>28</v>
      </c>
      <c r="K116" s="4" t="s">
        <v>28</v>
      </c>
      <c r="L116" s="4">
        <f t="shared" ref="L116:Q116" si="21">L117*((L118*L119)+L120+L121+L122+L123)</f>
        <v>-9</v>
      </c>
      <c r="M116" s="4" t="s">
        <v>28</v>
      </c>
      <c r="N116" s="4">
        <f t="shared" si="21"/>
        <v>-12</v>
      </c>
      <c r="O116" s="4">
        <f t="shared" si="21"/>
        <v>-14</v>
      </c>
      <c r="P116" s="4">
        <f t="shared" si="21"/>
        <v>-17</v>
      </c>
      <c r="Q116" s="4">
        <f t="shared" si="21"/>
        <v>-13</v>
      </c>
    </row>
    <row r="117" spans="1:17" x14ac:dyDescent="0.25">
      <c r="A117" s="61"/>
      <c r="B117" s="56"/>
      <c r="C117" s="17" t="s">
        <v>3</v>
      </c>
      <c r="D117" s="2"/>
      <c r="E117" s="2"/>
      <c r="F117" s="2"/>
      <c r="G117" s="2"/>
      <c r="H117" s="2"/>
      <c r="I117" s="2"/>
      <c r="J117" s="2"/>
      <c r="K117" s="2"/>
      <c r="L117" s="2">
        <v>-1</v>
      </c>
      <c r="M117" s="2"/>
      <c r="N117" s="2">
        <v>-1</v>
      </c>
      <c r="O117" s="2">
        <v>-1</v>
      </c>
      <c r="P117" s="2">
        <v>-1</v>
      </c>
      <c r="Q117" s="2">
        <v>-1</v>
      </c>
    </row>
    <row r="118" spans="1:17" x14ac:dyDescent="0.25">
      <c r="A118" s="61"/>
      <c r="B118" s="56"/>
      <c r="C118" s="17" t="s">
        <v>57</v>
      </c>
      <c r="D118" s="2"/>
      <c r="E118" s="2"/>
      <c r="F118" s="2"/>
      <c r="G118" s="2"/>
      <c r="H118" s="2"/>
      <c r="I118" s="2"/>
      <c r="J118" s="2"/>
      <c r="K118" s="2"/>
      <c r="L118" s="2">
        <v>2</v>
      </c>
      <c r="M118" s="2"/>
      <c r="N118" s="2">
        <v>2</v>
      </c>
      <c r="O118" s="2">
        <v>1</v>
      </c>
      <c r="P118" s="2">
        <v>2</v>
      </c>
      <c r="Q118" s="2">
        <v>1</v>
      </c>
    </row>
    <row r="119" spans="1:17" x14ac:dyDescent="0.25">
      <c r="A119" s="61"/>
      <c r="B119" s="56"/>
      <c r="C119" s="17" t="s">
        <v>30</v>
      </c>
      <c r="D119" s="2"/>
      <c r="E119" s="2"/>
      <c r="F119" s="2"/>
      <c r="G119" s="2"/>
      <c r="H119" s="2"/>
      <c r="I119" s="2"/>
      <c r="J119" s="2"/>
      <c r="K119" s="2"/>
      <c r="L119" s="2">
        <v>1</v>
      </c>
      <c r="M119" s="2"/>
      <c r="N119" s="2">
        <v>1</v>
      </c>
      <c r="O119" s="2">
        <v>3</v>
      </c>
      <c r="P119" s="2">
        <v>3</v>
      </c>
      <c r="Q119" s="2">
        <v>3</v>
      </c>
    </row>
    <row r="120" spans="1:17" x14ac:dyDescent="0.25">
      <c r="A120" s="61"/>
      <c r="B120" s="56"/>
      <c r="C120" s="17" t="s">
        <v>19</v>
      </c>
      <c r="D120" s="2"/>
      <c r="E120" s="2"/>
      <c r="F120" s="2"/>
      <c r="G120" s="2"/>
      <c r="H120" s="2"/>
      <c r="I120" s="2"/>
      <c r="J120" s="2"/>
      <c r="K120" s="2"/>
      <c r="L120" s="2">
        <v>2</v>
      </c>
      <c r="M120" s="2"/>
      <c r="N120" s="2">
        <v>2</v>
      </c>
      <c r="O120" s="2">
        <v>3</v>
      </c>
      <c r="P120" s="2">
        <v>3</v>
      </c>
      <c r="Q120" s="2">
        <v>2</v>
      </c>
    </row>
    <row r="121" spans="1:17" x14ac:dyDescent="0.25">
      <c r="A121" s="61"/>
      <c r="B121" s="56"/>
      <c r="C121" s="17" t="s">
        <v>31</v>
      </c>
      <c r="D121" s="2"/>
      <c r="E121" s="2"/>
      <c r="F121" s="2"/>
      <c r="G121" s="2"/>
      <c r="H121" s="2"/>
      <c r="I121" s="2"/>
      <c r="J121" s="2"/>
      <c r="K121" s="2"/>
      <c r="L121" s="2">
        <v>2</v>
      </c>
      <c r="M121" s="2"/>
      <c r="N121" s="2">
        <v>3</v>
      </c>
      <c r="O121" s="2">
        <v>3</v>
      </c>
      <c r="P121" s="2">
        <v>3</v>
      </c>
      <c r="Q121" s="2">
        <v>3</v>
      </c>
    </row>
    <row r="122" spans="1:17" x14ac:dyDescent="0.25">
      <c r="A122" s="61"/>
      <c r="B122" s="56"/>
      <c r="C122" s="17" t="s">
        <v>4</v>
      </c>
      <c r="D122" s="2"/>
      <c r="E122" s="2"/>
      <c r="F122" s="2"/>
      <c r="G122" s="2"/>
      <c r="H122" s="2"/>
      <c r="I122" s="2"/>
      <c r="J122" s="2"/>
      <c r="K122" s="2"/>
      <c r="L122" s="2">
        <v>1</v>
      </c>
      <c r="M122" s="2"/>
      <c r="N122" s="2">
        <v>3</v>
      </c>
      <c r="O122" s="2">
        <v>3</v>
      </c>
      <c r="P122" s="2">
        <v>3</v>
      </c>
      <c r="Q122" s="2">
        <v>3</v>
      </c>
    </row>
    <row r="123" spans="1:17" x14ac:dyDescent="0.25">
      <c r="A123" s="61"/>
      <c r="B123" s="57"/>
      <c r="C123" s="17" t="s">
        <v>5</v>
      </c>
      <c r="D123" s="2"/>
      <c r="E123" s="2"/>
      <c r="F123" s="2"/>
      <c r="G123" s="2"/>
      <c r="H123" s="2"/>
      <c r="I123" s="2"/>
      <c r="J123" s="2"/>
      <c r="K123" s="2"/>
      <c r="L123" s="2">
        <v>2</v>
      </c>
      <c r="M123" s="2"/>
      <c r="N123" s="2">
        <v>2</v>
      </c>
      <c r="O123" s="2">
        <v>2</v>
      </c>
      <c r="P123" s="2">
        <v>2</v>
      </c>
      <c r="Q123" s="2">
        <v>2</v>
      </c>
    </row>
    <row r="124" spans="1:17" x14ac:dyDescent="0.25">
      <c r="A124" s="61" t="s">
        <v>27</v>
      </c>
      <c r="B124" s="55" t="s">
        <v>102</v>
      </c>
      <c r="C124" s="18" t="s">
        <v>6</v>
      </c>
      <c r="D124" s="4" t="s">
        <v>28</v>
      </c>
      <c r="E124" s="4" t="s">
        <v>28</v>
      </c>
      <c r="F124" s="4">
        <f t="shared" ref="F124:Q124" si="22">F125*((F126*F127)+F128+F129+F130+F131)</f>
        <v>-12</v>
      </c>
      <c r="G124" s="4" t="s">
        <v>28</v>
      </c>
      <c r="H124" s="4" t="s">
        <v>28</v>
      </c>
      <c r="I124" s="4">
        <f t="shared" ref="I124" si="23">I125*((I126*I127)+I128+I129+I130+I131)</f>
        <v>0</v>
      </c>
      <c r="J124" s="4">
        <f t="shared" si="22"/>
        <v>0</v>
      </c>
      <c r="K124" s="4">
        <f t="shared" si="22"/>
        <v>-18</v>
      </c>
      <c r="L124" s="4">
        <f t="shared" si="22"/>
        <v>0</v>
      </c>
      <c r="M124" s="4">
        <f t="shared" si="22"/>
        <v>0</v>
      </c>
      <c r="N124" s="4">
        <f t="shared" si="22"/>
        <v>-8</v>
      </c>
      <c r="O124" s="4">
        <f t="shared" si="22"/>
        <v>0</v>
      </c>
      <c r="P124" s="4">
        <f t="shared" si="22"/>
        <v>-11</v>
      </c>
      <c r="Q124" s="4">
        <f t="shared" si="22"/>
        <v>0</v>
      </c>
    </row>
    <row r="125" spans="1:17" x14ac:dyDescent="0.25">
      <c r="A125" s="61"/>
      <c r="B125" s="56"/>
      <c r="C125" s="17" t="s">
        <v>3</v>
      </c>
      <c r="D125" s="2"/>
      <c r="E125" s="2"/>
      <c r="F125" s="2">
        <v>-1</v>
      </c>
      <c r="G125" s="2"/>
      <c r="H125" s="2"/>
      <c r="I125" s="2">
        <v>0</v>
      </c>
      <c r="J125" s="2">
        <v>0</v>
      </c>
      <c r="K125" s="2">
        <v>-1</v>
      </c>
      <c r="L125" s="2">
        <v>0</v>
      </c>
      <c r="M125" s="2">
        <v>0</v>
      </c>
      <c r="N125" s="2">
        <v>-1</v>
      </c>
      <c r="O125" s="2">
        <v>0</v>
      </c>
      <c r="P125" s="2">
        <v>-1</v>
      </c>
      <c r="Q125" s="2">
        <v>0</v>
      </c>
    </row>
    <row r="126" spans="1:17" x14ac:dyDescent="0.25">
      <c r="A126" s="61"/>
      <c r="B126" s="56"/>
      <c r="C126" s="17" t="s">
        <v>57</v>
      </c>
      <c r="D126" s="2"/>
      <c r="E126" s="2"/>
      <c r="F126" s="2">
        <v>2</v>
      </c>
      <c r="G126" s="2"/>
      <c r="H126" s="2"/>
      <c r="I126" s="2"/>
      <c r="J126" s="2"/>
      <c r="K126" s="2">
        <v>3</v>
      </c>
      <c r="L126" s="2"/>
      <c r="M126" s="2"/>
      <c r="N126" s="2">
        <v>1</v>
      </c>
      <c r="O126" s="2"/>
      <c r="P126" s="2">
        <v>1</v>
      </c>
      <c r="Q126" s="2"/>
    </row>
    <row r="127" spans="1:17" x14ac:dyDescent="0.25">
      <c r="A127" s="61"/>
      <c r="B127" s="56"/>
      <c r="C127" s="17" t="s">
        <v>30</v>
      </c>
      <c r="D127" s="2"/>
      <c r="E127" s="2"/>
      <c r="F127" s="2">
        <v>3</v>
      </c>
      <c r="G127" s="2"/>
      <c r="H127" s="2"/>
      <c r="I127" s="2"/>
      <c r="J127" s="2"/>
      <c r="K127" s="2">
        <v>3</v>
      </c>
      <c r="L127" s="2"/>
      <c r="M127" s="2"/>
      <c r="N127" s="2">
        <v>1</v>
      </c>
      <c r="O127" s="2"/>
      <c r="P127" s="2">
        <v>1</v>
      </c>
      <c r="Q127" s="2"/>
    </row>
    <row r="128" spans="1:17" x14ac:dyDescent="0.25">
      <c r="A128" s="61"/>
      <c r="B128" s="56"/>
      <c r="C128" s="17" t="s">
        <v>19</v>
      </c>
      <c r="D128" s="2"/>
      <c r="E128" s="2"/>
      <c r="F128" s="2">
        <v>2</v>
      </c>
      <c r="G128" s="2"/>
      <c r="H128" s="2"/>
      <c r="I128" s="2"/>
      <c r="J128" s="2"/>
      <c r="K128" s="2">
        <v>3</v>
      </c>
      <c r="L128" s="2"/>
      <c r="M128" s="2"/>
      <c r="N128" s="2">
        <v>2</v>
      </c>
      <c r="O128" s="2"/>
      <c r="P128" s="2">
        <v>3</v>
      </c>
      <c r="Q128" s="2"/>
    </row>
    <row r="129" spans="1:17" x14ac:dyDescent="0.25">
      <c r="A129" s="61"/>
      <c r="B129" s="56"/>
      <c r="C129" s="17" t="s">
        <v>31</v>
      </c>
      <c r="D129" s="2"/>
      <c r="E129" s="2"/>
      <c r="F129" s="2">
        <v>2</v>
      </c>
      <c r="G129" s="2"/>
      <c r="H129" s="2"/>
      <c r="I129" s="2"/>
      <c r="J129" s="2"/>
      <c r="K129" s="2">
        <v>2</v>
      </c>
      <c r="L129" s="2"/>
      <c r="M129" s="2"/>
      <c r="N129" s="2">
        <v>3</v>
      </c>
      <c r="O129" s="2"/>
      <c r="P129" s="2">
        <v>3</v>
      </c>
      <c r="Q129" s="2"/>
    </row>
    <row r="130" spans="1:17" x14ac:dyDescent="0.25">
      <c r="A130" s="61"/>
      <c r="B130" s="56"/>
      <c r="C130" s="17" t="s">
        <v>4</v>
      </c>
      <c r="D130" s="2"/>
      <c r="E130" s="2"/>
      <c r="F130" s="2">
        <v>1</v>
      </c>
      <c r="G130" s="2"/>
      <c r="H130" s="2"/>
      <c r="I130" s="2"/>
      <c r="J130" s="2"/>
      <c r="K130" s="2">
        <v>3</v>
      </c>
      <c r="L130" s="2"/>
      <c r="M130" s="2"/>
      <c r="N130" s="2">
        <v>1</v>
      </c>
      <c r="O130" s="2"/>
      <c r="P130" s="2">
        <v>3</v>
      </c>
      <c r="Q130" s="2"/>
    </row>
    <row r="131" spans="1:17" x14ac:dyDescent="0.25">
      <c r="A131" s="61"/>
      <c r="B131" s="57"/>
      <c r="C131" s="17" t="s">
        <v>5</v>
      </c>
      <c r="D131" s="2"/>
      <c r="E131" s="2"/>
      <c r="F131" s="2">
        <v>1</v>
      </c>
      <c r="G131" s="2"/>
      <c r="H131" s="2"/>
      <c r="I131" s="2"/>
      <c r="J131" s="2"/>
      <c r="K131" s="2">
        <v>1</v>
      </c>
      <c r="L131" s="2"/>
      <c r="M131" s="2"/>
      <c r="N131" s="2">
        <v>1</v>
      </c>
      <c r="O131" s="2"/>
      <c r="P131" s="2">
        <v>1</v>
      </c>
      <c r="Q131" s="2"/>
    </row>
    <row r="132" spans="1:17" x14ac:dyDescent="0.25">
      <c r="A132" s="61"/>
      <c r="B132" s="55" t="s">
        <v>345</v>
      </c>
      <c r="C132" s="18" t="s">
        <v>6</v>
      </c>
      <c r="D132" s="4" t="s">
        <v>28</v>
      </c>
      <c r="E132" s="4" t="s">
        <v>28</v>
      </c>
      <c r="F132" s="4">
        <f t="shared" ref="F132:Q132" si="24">F133*((F134*F135)+F136+F137+F138+F139)</f>
        <v>0</v>
      </c>
      <c r="G132" s="4" t="s">
        <v>28</v>
      </c>
      <c r="H132" s="4" t="s">
        <v>28</v>
      </c>
      <c r="I132" s="4">
        <f t="shared" ref="I132" si="25">I133*((I134*I135)+I136+I137+I138+I139)</f>
        <v>-17</v>
      </c>
      <c r="J132" s="4">
        <f t="shared" si="24"/>
        <v>0</v>
      </c>
      <c r="K132" s="4">
        <f t="shared" si="24"/>
        <v>0</v>
      </c>
      <c r="L132" s="4">
        <f t="shared" si="24"/>
        <v>0</v>
      </c>
      <c r="M132" s="4">
        <f>M133*((M134*M135)+M136+M137+M138+M139)</f>
        <v>-18</v>
      </c>
      <c r="N132" s="4">
        <f t="shared" si="24"/>
        <v>-12</v>
      </c>
      <c r="O132" s="4">
        <f t="shared" si="24"/>
        <v>-18</v>
      </c>
      <c r="P132" s="4">
        <f t="shared" si="24"/>
        <v>-16</v>
      </c>
      <c r="Q132" s="4">
        <f t="shared" si="24"/>
        <v>0</v>
      </c>
    </row>
    <row r="133" spans="1:17" x14ac:dyDescent="0.25">
      <c r="A133" s="61"/>
      <c r="B133" s="56"/>
      <c r="C133" s="17" t="s">
        <v>3</v>
      </c>
      <c r="D133" s="2"/>
      <c r="E133" s="2"/>
      <c r="F133" s="2">
        <v>0</v>
      </c>
      <c r="G133" s="2"/>
      <c r="H133" s="2"/>
      <c r="I133" s="2">
        <v>-1</v>
      </c>
      <c r="J133" s="2">
        <v>0</v>
      </c>
      <c r="K133" s="2">
        <v>0</v>
      </c>
      <c r="L133" s="2">
        <v>0</v>
      </c>
      <c r="M133" s="2">
        <v>-1</v>
      </c>
      <c r="N133" s="2">
        <v>-1</v>
      </c>
      <c r="O133" s="2">
        <v>-1</v>
      </c>
      <c r="P133" s="2">
        <v>-1</v>
      </c>
      <c r="Q133" s="2">
        <v>0</v>
      </c>
    </row>
    <row r="134" spans="1:17" x14ac:dyDescent="0.25">
      <c r="A134" s="61"/>
      <c r="B134" s="56"/>
      <c r="C134" s="17" t="s">
        <v>57</v>
      </c>
      <c r="D134" s="2"/>
      <c r="E134" s="2"/>
      <c r="F134" s="2"/>
      <c r="G134" s="2"/>
      <c r="H134" s="2"/>
      <c r="I134" s="2">
        <v>3</v>
      </c>
      <c r="J134" s="2"/>
      <c r="K134" s="2"/>
      <c r="L134" s="2"/>
      <c r="M134" s="2">
        <v>3</v>
      </c>
      <c r="N134" s="2">
        <v>3</v>
      </c>
      <c r="O134" s="2">
        <v>3</v>
      </c>
      <c r="P134" s="2">
        <v>2</v>
      </c>
      <c r="Q134" s="2"/>
    </row>
    <row r="135" spans="1:17" x14ac:dyDescent="0.25">
      <c r="A135" s="61"/>
      <c r="B135" s="56"/>
      <c r="C135" s="24" t="s">
        <v>30</v>
      </c>
      <c r="D135" s="2"/>
      <c r="E135" s="2"/>
      <c r="F135" s="2"/>
      <c r="G135" s="2"/>
      <c r="H135" s="2"/>
      <c r="I135" s="2">
        <v>3</v>
      </c>
      <c r="J135" s="2"/>
      <c r="K135" s="2"/>
      <c r="L135" s="2"/>
      <c r="M135" s="2">
        <v>3</v>
      </c>
      <c r="N135" s="2">
        <v>1</v>
      </c>
      <c r="O135" s="2">
        <v>3</v>
      </c>
      <c r="P135" s="2">
        <v>3</v>
      </c>
      <c r="Q135" s="2"/>
    </row>
    <row r="136" spans="1:17" x14ac:dyDescent="0.25">
      <c r="A136" s="61"/>
      <c r="B136" s="56"/>
      <c r="C136" s="24" t="s">
        <v>19</v>
      </c>
      <c r="D136" s="2"/>
      <c r="E136" s="2"/>
      <c r="F136" s="2"/>
      <c r="G136" s="2"/>
      <c r="H136" s="2"/>
      <c r="I136" s="2">
        <v>3</v>
      </c>
      <c r="J136" s="2"/>
      <c r="K136" s="2"/>
      <c r="L136" s="2"/>
      <c r="M136" s="2">
        <v>3</v>
      </c>
      <c r="N136" s="2">
        <v>2</v>
      </c>
      <c r="O136" s="2">
        <v>2</v>
      </c>
      <c r="P136" s="2">
        <v>3</v>
      </c>
      <c r="Q136" s="2"/>
    </row>
    <row r="137" spans="1:17" x14ac:dyDescent="0.25">
      <c r="A137" s="61"/>
      <c r="B137" s="56"/>
      <c r="C137" s="24" t="s">
        <v>31</v>
      </c>
      <c r="D137" s="2"/>
      <c r="E137" s="2"/>
      <c r="F137" s="2"/>
      <c r="G137" s="2"/>
      <c r="H137" s="2"/>
      <c r="I137" s="2">
        <v>2</v>
      </c>
      <c r="J137" s="2"/>
      <c r="K137" s="2"/>
      <c r="L137" s="2"/>
      <c r="M137" s="2">
        <v>2</v>
      </c>
      <c r="N137" s="2">
        <v>3</v>
      </c>
      <c r="O137" s="2">
        <v>3</v>
      </c>
      <c r="P137" s="2">
        <v>3</v>
      </c>
      <c r="Q137" s="2"/>
    </row>
    <row r="138" spans="1:17" x14ac:dyDescent="0.25">
      <c r="A138" s="61"/>
      <c r="B138" s="56"/>
      <c r="C138" s="24" t="s">
        <v>4</v>
      </c>
      <c r="D138" s="2"/>
      <c r="E138" s="2"/>
      <c r="F138" s="2"/>
      <c r="G138" s="2"/>
      <c r="H138" s="2"/>
      <c r="I138" s="2">
        <v>2</v>
      </c>
      <c r="J138" s="2"/>
      <c r="K138" s="2"/>
      <c r="L138" s="2"/>
      <c r="M138" s="2">
        <v>3</v>
      </c>
      <c r="N138" s="2">
        <v>3</v>
      </c>
      <c r="O138" s="2">
        <v>3</v>
      </c>
      <c r="P138" s="2">
        <v>3</v>
      </c>
      <c r="Q138" s="2"/>
    </row>
    <row r="139" spans="1:17" x14ac:dyDescent="0.25">
      <c r="A139" s="61"/>
      <c r="B139" s="57"/>
      <c r="C139" s="24" t="s">
        <v>5</v>
      </c>
      <c r="D139" s="2"/>
      <c r="E139" s="2"/>
      <c r="F139" s="2"/>
      <c r="G139" s="2"/>
      <c r="H139" s="2"/>
      <c r="I139" s="2">
        <v>1</v>
      </c>
      <c r="J139" s="2"/>
      <c r="K139" s="2"/>
      <c r="L139" s="2"/>
      <c r="M139" s="2">
        <v>1</v>
      </c>
      <c r="N139" s="2">
        <v>1</v>
      </c>
      <c r="O139" s="2">
        <v>1</v>
      </c>
      <c r="P139" s="2">
        <v>1</v>
      </c>
      <c r="Q139" s="2"/>
    </row>
    <row r="140" spans="1:17" x14ac:dyDescent="0.25">
      <c r="A140" s="61"/>
      <c r="B140" s="55" t="s">
        <v>355</v>
      </c>
      <c r="C140" s="18" t="s">
        <v>6</v>
      </c>
      <c r="D140" s="4" t="s">
        <v>28</v>
      </c>
      <c r="E140" s="4" t="s">
        <v>28</v>
      </c>
      <c r="F140" s="4" t="s">
        <v>28</v>
      </c>
      <c r="G140" s="4" t="s">
        <v>28</v>
      </c>
      <c r="H140" s="4" t="s">
        <v>28</v>
      </c>
      <c r="I140" s="4" t="s">
        <v>28</v>
      </c>
      <c r="J140" s="4" t="s">
        <v>28</v>
      </c>
      <c r="K140" s="4" t="s">
        <v>28</v>
      </c>
      <c r="L140" s="4">
        <f t="shared" ref="L140:P140" si="26">L141*((L142*L143)+L144+L145+L146+L147)</f>
        <v>-18</v>
      </c>
      <c r="M140" s="4" t="s">
        <v>28</v>
      </c>
      <c r="N140" s="4" t="s">
        <v>28</v>
      </c>
      <c r="O140" s="4" t="s">
        <v>28</v>
      </c>
      <c r="P140" s="4">
        <f t="shared" si="26"/>
        <v>-16</v>
      </c>
      <c r="Q140" s="4" t="s">
        <v>28</v>
      </c>
    </row>
    <row r="141" spans="1:17" x14ac:dyDescent="0.25">
      <c r="A141" s="61"/>
      <c r="B141" s="56"/>
      <c r="C141" s="17" t="s">
        <v>3</v>
      </c>
      <c r="D141" s="19"/>
      <c r="E141" s="19"/>
      <c r="F141" s="19"/>
      <c r="G141" s="19"/>
      <c r="H141" s="19"/>
      <c r="I141" s="19"/>
      <c r="J141" s="19"/>
      <c r="K141" s="19"/>
      <c r="L141" s="19">
        <v>-1</v>
      </c>
      <c r="M141" s="19"/>
      <c r="N141" s="19"/>
      <c r="O141" s="19"/>
      <c r="P141" s="2">
        <v>-1</v>
      </c>
      <c r="Q141" s="19"/>
    </row>
    <row r="142" spans="1:17" x14ac:dyDescent="0.25">
      <c r="A142" s="61"/>
      <c r="B142" s="56"/>
      <c r="C142" s="17" t="s">
        <v>57</v>
      </c>
      <c r="D142" s="19"/>
      <c r="E142" s="19"/>
      <c r="F142" s="19"/>
      <c r="G142" s="19"/>
      <c r="H142" s="19"/>
      <c r="I142" s="19"/>
      <c r="J142" s="19"/>
      <c r="K142" s="19"/>
      <c r="L142" s="19">
        <v>3</v>
      </c>
      <c r="M142" s="19"/>
      <c r="N142" s="19"/>
      <c r="O142" s="19"/>
      <c r="P142" s="2">
        <v>2</v>
      </c>
      <c r="Q142" s="19"/>
    </row>
    <row r="143" spans="1:17" x14ac:dyDescent="0.25">
      <c r="A143" s="61"/>
      <c r="B143" s="56"/>
      <c r="C143" s="24" t="s">
        <v>30</v>
      </c>
      <c r="D143" s="19"/>
      <c r="E143" s="19"/>
      <c r="F143" s="19"/>
      <c r="G143" s="19"/>
      <c r="H143" s="19"/>
      <c r="I143" s="19"/>
      <c r="J143" s="19"/>
      <c r="K143" s="19"/>
      <c r="L143" s="19">
        <v>3</v>
      </c>
      <c r="M143" s="19"/>
      <c r="N143" s="19"/>
      <c r="O143" s="19"/>
      <c r="P143" s="2">
        <v>3</v>
      </c>
      <c r="Q143" s="19"/>
    </row>
    <row r="144" spans="1:17" x14ac:dyDescent="0.25">
      <c r="A144" s="61"/>
      <c r="B144" s="56"/>
      <c r="C144" s="24" t="s">
        <v>19</v>
      </c>
      <c r="D144" s="19"/>
      <c r="E144" s="19"/>
      <c r="F144" s="19"/>
      <c r="G144" s="19"/>
      <c r="H144" s="19"/>
      <c r="I144" s="19"/>
      <c r="J144" s="19"/>
      <c r="K144" s="19"/>
      <c r="L144" s="19">
        <v>3</v>
      </c>
      <c r="M144" s="19"/>
      <c r="N144" s="19"/>
      <c r="O144" s="19"/>
      <c r="P144" s="2">
        <v>3</v>
      </c>
      <c r="Q144" s="19"/>
    </row>
    <row r="145" spans="1:17" x14ac:dyDescent="0.25">
      <c r="A145" s="61"/>
      <c r="B145" s="56"/>
      <c r="C145" s="24" t="s">
        <v>31</v>
      </c>
      <c r="D145" s="19"/>
      <c r="E145" s="19"/>
      <c r="F145" s="19"/>
      <c r="G145" s="19"/>
      <c r="H145" s="19"/>
      <c r="I145" s="19"/>
      <c r="J145" s="19"/>
      <c r="K145" s="19"/>
      <c r="L145" s="19">
        <v>2</v>
      </c>
      <c r="M145" s="19"/>
      <c r="N145" s="19"/>
      <c r="O145" s="19"/>
      <c r="P145" s="2">
        <v>3</v>
      </c>
      <c r="Q145" s="19"/>
    </row>
    <row r="146" spans="1:17" x14ac:dyDescent="0.25">
      <c r="A146" s="61"/>
      <c r="B146" s="56"/>
      <c r="C146" s="24" t="s">
        <v>4</v>
      </c>
      <c r="D146" s="19"/>
      <c r="E146" s="19"/>
      <c r="F146" s="19"/>
      <c r="G146" s="19"/>
      <c r="H146" s="19"/>
      <c r="I146" s="19"/>
      <c r="J146" s="19"/>
      <c r="K146" s="19"/>
      <c r="L146" s="19">
        <v>3</v>
      </c>
      <c r="M146" s="19"/>
      <c r="N146" s="19"/>
      <c r="O146" s="19"/>
      <c r="P146" s="2">
        <v>3</v>
      </c>
      <c r="Q146" s="19"/>
    </row>
    <row r="147" spans="1:17" x14ac:dyDescent="0.25">
      <c r="A147" s="61"/>
      <c r="B147" s="57"/>
      <c r="C147" s="24" t="s">
        <v>5</v>
      </c>
      <c r="D147" s="19"/>
      <c r="E147" s="19"/>
      <c r="F147" s="19"/>
      <c r="G147" s="19"/>
      <c r="H147" s="19"/>
      <c r="I147" s="19"/>
      <c r="J147" s="19"/>
      <c r="K147" s="19"/>
      <c r="L147" s="19">
        <v>1</v>
      </c>
      <c r="M147" s="19"/>
      <c r="N147" s="19"/>
      <c r="O147" s="19"/>
      <c r="P147" s="2">
        <v>1</v>
      </c>
      <c r="Q147" s="19"/>
    </row>
    <row r="148" spans="1:17" x14ac:dyDescent="0.25">
      <c r="A148" s="61"/>
      <c r="B148" s="55" t="s">
        <v>359</v>
      </c>
      <c r="C148" s="18" t="s">
        <v>6</v>
      </c>
      <c r="D148" s="4" t="s">
        <v>28</v>
      </c>
      <c r="E148" s="4" t="s">
        <v>28</v>
      </c>
      <c r="F148" s="4" t="s">
        <v>28</v>
      </c>
      <c r="G148" s="4" t="s">
        <v>28</v>
      </c>
      <c r="H148" s="4" t="s">
        <v>28</v>
      </c>
      <c r="I148" s="4" t="s">
        <v>28</v>
      </c>
      <c r="J148" s="4" t="s">
        <v>28</v>
      </c>
      <c r="K148" s="4" t="s">
        <v>28</v>
      </c>
      <c r="L148" s="4" t="s">
        <v>28</v>
      </c>
      <c r="M148" s="4" t="s">
        <v>28</v>
      </c>
      <c r="N148" s="4" t="s">
        <v>28</v>
      </c>
      <c r="O148" s="4">
        <f t="shared" ref="O148:Q148" si="27">O149*((O150*O151)+O152+O153+O154+O155)</f>
        <v>-19</v>
      </c>
      <c r="P148" s="4">
        <f t="shared" si="27"/>
        <v>-12</v>
      </c>
      <c r="Q148" s="4">
        <f t="shared" si="27"/>
        <v>-10</v>
      </c>
    </row>
    <row r="149" spans="1:17" x14ac:dyDescent="0.25">
      <c r="A149" s="61"/>
      <c r="B149" s="56"/>
      <c r="C149" s="17" t="s">
        <v>3</v>
      </c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>
        <v>-1</v>
      </c>
      <c r="P149" s="19">
        <v>-1</v>
      </c>
      <c r="Q149" s="19">
        <v>-1</v>
      </c>
    </row>
    <row r="150" spans="1:17" x14ac:dyDescent="0.25">
      <c r="A150" s="61"/>
      <c r="B150" s="56"/>
      <c r="C150" s="17" t="s">
        <v>57</v>
      </c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>
        <v>3</v>
      </c>
      <c r="P150" s="19">
        <v>1</v>
      </c>
      <c r="Q150" s="19">
        <v>1</v>
      </c>
    </row>
    <row r="151" spans="1:17" x14ac:dyDescent="0.25">
      <c r="A151" s="61"/>
      <c r="B151" s="56"/>
      <c r="C151" s="24" t="s">
        <v>30</v>
      </c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>
        <v>3</v>
      </c>
      <c r="P151" s="19">
        <v>2</v>
      </c>
      <c r="Q151" s="19">
        <v>1</v>
      </c>
    </row>
    <row r="152" spans="1:17" x14ac:dyDescent="0.25">
      <c r="A152" s="61"/>
      <c r="B152" s="56"/>
      <c r="C152" s="24" t="s">
        <v>19</v>
      </c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>
        <v>3</v>
      </c>
      <c r="P152" s="19">
        <v>3</v>
      </c>
      <c r="Q152" s="19">
        <v>2</v>
      </c>
    </row>
    <row r="153" spans="1:17" x14ac:dyDescent="0.25">
      <c r="A153" s="61"/>
      <c r="B153" s="56"/>
      <c r="C153" s="24" t="s">
        <v>31</v>
      </c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>
        <v>3</v>
      </c>
      <c r="P153" s="19">
        <v>3</v>
      </c>
      <c r="Q153" s="19">
        <v>3</v>
      </c>
    </row>
    <row r="154" spans="1:17" x14ac:dyDescent="0.25">
      <c r="A154" s="61"/>
      <c r="B154" s="56"/>
      <c r="C154" s="24" t="s">
        <v>4</v>
      </c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>
        <v>3</v>
      </c>
      <c r="P154" s="19">
        <v>3</v>
      </c>
      <c r="Q154" s="19">
        <v>3</v>
      </c>
    </row>
    <row r="155" spans="1:17" x14ac:dyDescent="0.25">
      <c r="A155" s="62"/>
      <c r="B155" s="57"/>
      <c r="C155" s="24" t="s">
        <v>5</v>
      </c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>
        <v>1</v>
      </c>
      <c r="P155" s="19">
        <v>1</v>
      </c>
      <c r="Q155" s="19">
        <v>1</v>
      </c>
    </row>
    <row r="156" spans="1:17" x14ac:dyDescent="0.25">
      <c r="A156" s="63" t="s">
        <v>367</v>
      </c>
      <c r="B156" s="55" t="s">
        <v>366</v>
      </c>
      <c r="C156" s="18" t="s">
        <v>6</v>
      </c>
      <c r="D156" s="4" t="s">
        <v>28</v>
      </c>
      <c r="E156" s="4" t="s">
        <v>28</v>
      </c>
      <c r="F156" s="4" t="s">
        <v>28</v>
      </c>
      <c r="G156" s="4" t="s">
        <v>28</v>
      </c>
      <c r="H156" s="4" t="s">
        <v>28</v>
      </c>
      <c r="I156" s="4" t="s">
        <v>28</v>
      </c>
      <c r="J156" s="4" t="s">
        <v>28</v>
      </c>
      <c r="K156" s="4" t="s">
        <v>28</v>
      </c>
      <c r="L156" s="4" t="s">
        <v>28</v>
      </c>
      <c r="M156" s="4" t="s">
        <v>28</v>
      </c>
      <c r="N156" s="4">
        <f t="shared" ref="N156:Q156" si="28">N157*((N158*N159)+N160+N161+N162+N163)</f>
        <v>-12</v>
      </c>
      <c r="O156" s="4">
        <f t="shared" si="28"/>
        <v>0</v>
      </c>
      <c r="P156" s="4">
        <f t="shared" si="28"/>
        <v>0</v>
      </c>
      <c r="Q156" s="4">
        <f t="shared" si="28"/>
        <v>-12</v>
      </c>
    </row>
    <row r="157" spans="1:17" x14ac:dyDescent="0.25">
      <c r="A157" s="60"/>
      <c r="B157" s="56"/>
      <c r="C157" s="17" t="s">
        <v>3</v>
      </c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>
        <v>-1</v>
      </c>
      <c r="O157" s="19">
        <v>0</v>
      </c>
      <c r="P157" s="19">
        <v>0</v>
      </c>
      <c r="Q157" s="19">
        <v>-1</v>
      </c>
    </row>
    <row r="158" spans="1:17" x14ac:dyDescent="0.25">
      <c r="A158" s="60"/>
      <c r="B158" s="56"/>
      <c r="C158" s="17" t="s">
        <v>57</v>
      </c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>
        <v>2</v>
      </c>
      <c r="O158" s="19"/>
      <c r="P158" s="19"/>
      <c r="Q158" s="19">
        <v>1</v>
      </c>
    </row>
    <row r="159" spans="1:17" x14ac:dyDescent="0.25">
      <c r="A159" s="60"/>
      <c r="B159" s="56"/>
      <c r="C159" s="24" t="s">
        <v>30</v>
      </c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>
        <v>1</v>
      </c>
      <c r="O159" s="19"/>
      <c r="P159" s="19"/>
      <c r="Q159" s="19">
        <v>3</v>
      </c>
    </row>
    <row r="160" spans="1:17" x14ac:dyDescent="0.25">
      <c r="A160" s="60"/>
      <c r="B160" s="56"/>
      <c r="C160" s="24" t="s">
        <v>19</v>
      </c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>
        <v>3</v>
      </c>
      <c r="O160" s="19"/>
      <c r="P160" s="19"/>
      <c r="Q160" s="19">
        <v>2</v>
      </c>
    </row>
    <row r="161" spans="1:17" x14ac:dyDescent="0.25">
      <c r="A161" s="60"/>
      <c r="B161" s="56"/>
      <c r="C161" s="24" t="s">
        <v>31</v>
      </c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>
        <v>3</v>
      </c>
      <c r="O161" s="19"/>
      <c r="P161" s="19"/>
      <c r="Q161" s="19">
        <v>3</v>
      </c>
    </row>
    <row r="162" spans="1:17" x14ac:dyDescent="0.25">
      <c r="A162" s="60"/>
      <c r="B162" s="56"/>
      <c r="C162" s="24" t="s">
        <v>4</v>
      </c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>
        <v>3</v>
      </c>
      <c r="O162" s="19"/>
      <c r="P162" s="19"/>
      <c r="Q162" s="19">
        <v>3</v>
      </c>
    </row>
    <row r="163" spans="1:17" x14ac:dyDescent="0.25">
      <c r="A163" s="60"/>
      <c r="B163" s="57"/>
      <c r="C163" s="24" t="s">
        <v>5</v>
      </c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>
        <v>1</v>
      </c>
      <c r="O163" s="19"/>
      <c r="P163" s="19"/>
      <c r="Q163" s="19">
        <v>1</v>
      </c>
    </row>
    <row r="164" spans="1:17" x14ac:dyDescent="0.25">
      <c r="A164" s="60"/>
      <c r="B164" s="55" t="s">
        <v>373</v>
      </c>
      <c r="C164" s="18" t="s">
        <v>6</v>
      </c>
      <c r="D164" s="4" t="s">
        <v>28</v>
      </c>
      <c r="E164" s="4" t="s">
        <v>28</v>
      </c>
      <c r="F164" s="4" t="s">
        <v>28</v>
      </c>
      <c r="G164" s="4" t="s">
        <v>28</v>
      </c>
      <c r="H164" s="4" t="s">
        <v>28</v>
      </c>
      <c r="I164" s="4" t="s">
        <v>28</v>
      </c>
      <c r="J164" s="4" t="s">
        <v>28</v>
      </c>
      <c r="K164" s="4" t="s">
        <v>28</v>
      </c>
      <c r="L164" s="4" t="s">
        <v>28</v>
      </c>
      <c r="M164" s="4" t="s">
        <v>28</v>
      </c>
      <c r="N164" s="4" t="s">
        <v>28</v>
      </c>
      <c r="O164" s="4" t="s">
        <v>28</v>
      </c>
      <c r="P164" s="4">
        <f t="shared" ref="P164" si="29">P165*((P166*P167)+P168+P169+P170+P171)</f>
        <v>-16</v>
      </c>
      <c r="Q164" s="4" t="s">
        <v>28</v>
      </c>
    </row>
    <row r="165" spans="1:17" x14ac:dyDescent="0.25">
      <c r="A165" s="60"/>
      <c r="B165" s="56"/>
      <c r="C165" s="17" t="s">
        <v>3</v>
      </c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>
        <v>-1</v>
      </c>
      <c r="Q165" s="19"/>
    </row>
    <row r="166" spans="1:17" x14ac:dyDescent="0.25">
      <c r="A166" s="60"/>
      <c r="B166" s="56"/>
      <c r="C166" s="17" t="s">
        <v>57</v>
      </c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>
        <v>2</v>
      </c>
      <c r="Q166" s="19"/>
    </row>
    <row r="167" spans="1:17" x14ac:dyDescent="0.25">
      <c r="A167" s="60"/>
      <c r="B167" s="56"/>
      <c r="C167" s="24" t="s">
        <v>30</v>
      </c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>
        <v>3</v>
      </c>
      <c r="Q167" s="19"/>
    </row>
    <row r="168" spans="1:17" x14ac:dyDescent="0.25">
      <c r="A168" s="60"/>
      <c r="B168" s="56"/>
      <c r="C168" s="24" t="s">
        <v>19</v>
      </c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>
        <v>3</v>
      </c>
      <c r="Q168" s="19"/>
    </row>
    <row r="169" spans="1:17" x14ac:dyDescent="0.25">
      <c r="A169" s="60"/>
      <c r="B169" s="56"/>
      <c r="C169" s="24" t="s">
        <v>31</v>
      </c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>
        <v>3</v>
      </c>
      <c r="Q169" s="19"/>
    </row>
    <row r="170" spans="1:17" x14ac:dyDescent="0.25">
      <c r="A170" s="60"/>
      <c r="B170" s="56"/>
      <c r="C170" s="24" t="s">
        <v>4</v>
      </c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>
        <v>3</v>
      </c>
      <c r="Q170" s="19"/>
    </row>
    <row r="171" spans="1:17" x14ac:dyDescent="0.25">
      <c r="A171" s="60"/>
      <c r="B171" s="57"/>
      <c r="C171" s="24" t="s">
        <v>5</v>
      </c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>
        <v>1</v>
      </c>
      <c r="Q171" s="19"/>
    </row>
  </sheetData>
  <mergeCells count="35">
    <mergeCell ref="A1:A3"/>
    <mergeCell ref="B1:B3"/>
    <mergeCell ref="C1:C3"/>
    <mergeCell ref="B52:B59"/>
    <mergeCell ref="B92:B99"/>
    <mergeCell ref="D1:Q1"/>
    <mergeCell ref="D2:E2"/>
    <mergeCell ref="F2:Q2"/>
    <mergeCell ref="B76:B83"/>
    <mergeCell ref="B84:B91"/>
    <mergeCell ref="B60:B67"/>
    <mergeCell ref="B68:B75"/>
    <mergeCell ref="S5:S11"/>
    <mergeCell ref="B20:B27"/>
    <mergeCell ref="B28:B35"/>
    <mergeCell ref="B36:B43"/>
    <mergeCell ref="B44:B51"/>
    <mergeCell ref="B4:B11"/>
    <mergeCell ref="B12:B19"/>
    <mergeCell ref="B156:B163"/>
    <mergeCell ref="B164:B171"/>
    <mergeCell ref="A4:A27"/>
    <mergeCell ref="A28:A51"/>
    <mergeCell ref="A52:A67"/>
    <mergeCell ref="A116:A123"/>
    <mergeCell ref="A124:A155"/>
    <mergeCell ref="A156:A171"/>
    <mergeCell ref="B140:B147"/>
    <mergeCell ref="B148:B155"/>
    <mergeCell ref="B100:B107"/>
    <mergeCell ref="B116:B123"/>
    <mergeCell ref="B124:B131"/>
    <mergeCell ref="B132:B139"/>
    <mergeCell ref="B108:B115"/>
    <mergeCell ref="A68:A115"/>
  </mergeCells>
  <phoneticPr fontId="10" type="noConversion"/>
  <conditionalFormatting sqref="D44:E44 D4:Q4 D12:Q12 O44:Q44">
    <cfRule type="cellIs" dxfId="349" priority="517" operator="lessThan">
      <formula>-0.1</formula>
    </cfRule>
    <cfRule type="cellIs" dxfId="348" priority="518" operator="greaterThan">
      <formula>0.1</formula>
    </cfRule>
  </conditionalFormatting>
  <conditionalFormatting sqref="E20 D28 D36:F36 H52 I36:J36 L36:Q36 L52:N52">
    <cfRule type="cellIs" dxfId="347" priority="465" operator="lessThan">
      <formula>-0.1</formula>
    </cfRule>
    <cfRule type="cellIs" dxfId="346" priority="466" operator="greaterThan">
      <formula>0.1</formula>
    </cfRule>
  </conditionalFormatting>
  <conditionalFormatting sqref="E13:Q19">
    <cfRule type="cellIs" dxfId="345" priority="455" operator="equal">
      <formula>-1</formula>
    </cfRule>
    <cfRule type="cellIs" dxfId="344" priority="456" operator="equal">
      <formula>3</formula>
    </cfRule>
    <cfRule type="cellIs" dxfId="343" priority="457" operator="equal">
      <formula>2</formula>
    </cfRule>
    <cfRule type="cellIs" dxfId="342" priority="458" operator="equal">
      <formula>1</formula>
    </cfRule>
  </conditionalFormatting>
  <conditionalFormatting sqref="D60:E60">
    <cfRule type="cellIs" dxfId="341" priority="347" operator="lessThan">
      <formula>-0.1</formula>
    </cfRule>
    <cfRule type="cellIs" dxfId="340" priority="348" operator="greaterThan">
      <formula>0.1</formula>
    </cfRule>
  </conditionalFormatting>
  <conditionalFormatting sqref="N68:Q68">
    <cfRule type="cellIs" dxfId="339" priority="337" operator="lessThan">
      <formula>-0.1</formula>
    </cfRule>
    <cfRule type="cellIs" dxfId="338" priority="338" operator="greaterThan">
      <formula>0.1</formula>
    </cfRule>
  </conditionalFormatting>
  <conditionalFormatting sqref="F76:G76 K84 F124 I76:Q76 O84 Q84 I124:Q124">
    <cfRule type="cellIs" dxfId="337" priority="327" operator="lessThan">
      <formula>-0.1</formula>
    </cfRule>
    <cfRule type="cellIs" dxfId="336" priority="328" operator="greaterThan">
      <formula>0.1</formula>
    </cfRule>
  </conditionalFormatting>
  <conditionalFormatting sqref="N92 G100 L116 F132 Q92 I100:N100 N116:Q116 I132:Q132">
    <cfRule type="cellIs" dxfId="335" priority="325" operator="lessThan">
      <formula>-0.1</formula>
    </cfRule>
    <cfRule type="cellIs" dxfId="334" priority="326" operator="greaterThan">
      <formula>0.1</formula>
    </cfRule>
  </conditionalFormatting>
  <conditionalFormatting sqref="L140 P140">
    <cfRule type="cellIs" dxfId="333" priority="239" operator="lessThan">
      <formula>-0.1</formula>
    </cfRule>
    <cfRule type="cellIs" dxfId="332" priority="240" operator="greaterThan">
      <formula>0.1</formula>
    </cfRule>
  </conditionalFormatting>
  <conditionalFormatting sqref="O148:Q148">
    <cfRule type="cellIs" dxfId="331" priority="229" operator="lessThan">
      <formula>-0.1</formula>
    </cfRule>
    <cfRule type="cellIs" dxfId="330" priority="230" operator="greaterThan">
      <formula>0.1</formula>
    </cfRule>
  </conditionalFormatting>
  <conditionalFormatting sqref="F21:Q27">
    <cfRule type="cellIs" dxfId="329" priority="209" operator="equal">
      <formula>-1</formula>
    </cfRule>
    <cfRule type="cellIs" dxfId="328" priority="210" operator="equal">
      <formula>3</formula>
    </cfRule>
    <cfRule type="cellIs" dxfId="327" priority="211" operator="equal">
      <formula>2</formula>
    </cfRule>
    <cfRule type="cellIs" dxfId="326" priority="212" operator="equal">
      <formula>1</formula>
    </cfRule>
  </conditionalFormatting>
  <conditionalFormatting sqref="E29:Q35">
    <cfRule type="cellIs" dxfId="325" priority="205" operator="equal">
      <formula>-1</formula>
    </cfRule>
    <cfRule type="cellIs" dxfId="324" priority="206" operator="equal">
      <formula>3</formula>
    </cfRule>
    <cfRule type="cellIs" dxfId="323" priority="207" operator="equal">
      <formula>2</formula>
    </cfRule>
    <cfRule type="cellIs" dxfId="322" priority="208" operator="equal">
      <formula>1</formula>
    </cfRule>
  </conditionalFormatting>
  <conditionalFormatting sqref="N156:Q156">
    <cfRule type="cellIs" dxfId="321" priority="163" operator="lessThan">
      <formula>-0.1</formula>
    </cfRule>
    <cfRule type="cellIs" dxfId="320" priority="164" operator="greaterThan">
      <formula>0.1</formula>
    </cfRule>
  </conditionalFormatting>
  <conditionalFormatting sqref="P164">
    <cfRule type="cellIs" dxfId="319" priority="161" operator="lessThan">
      <formula>-0.1</formula>
    </cfRule>
    <cfRule type="cellIs" dxfId="318" priority="162" operator="greaterThan">
      <formula>0.1</formula>
    </cfRule>
  </conditionalFormatting>
  <conditionalFormatting sqref="D21:E27">
    <cfRule type="cellIs" dxfId="317" priority="137" operator="equal">
      <formula>-1</formula>
    </cfRule>
    <cfRule type="cellIs" dxfId="316" priority="138" operator="equal">
      <formula>3</formula>
    </cfRule>
    <cfRule type="cellIs" dxfId="315" priority="139" operator="equal">
      <formula>2</formula>
    </cfRule>
    <cfRule type="cellIs" dxfId="314" priority="140" operator="equal">
      <formula>1</formula>
    </cfRule>
  </conditionalFormatting>
  <conditionalFormatting sqref="P108">
    <cfRule type="cellIs" dxfId="313" priority="157" operator="lessThan">
      <formula>-0.1</formula>
    </cfRule>
    <cfRule type="cellIs" dxfId="312" priority="158" operator="greaterThan">
      <formula>0.1</formula>
    </cfRule>
  </conditionalFormatting>
  <conditionalFormatting sqref="P141:P147">
    <cfRule type="cellIs" dxfId="311" priority="93" operator="equal">
      <formula>-1</formula>
    </cfRule>
    <cfRule type="cellIs" dxfId="310" priority="94" operator="equal">
      <formula>3</formula>
    </cfRule>
    <cfRule type="cellIs" dxfId="309" priority="95" operator="equal">
      <formula>2</formula>
    </cfRule>
    <cfRule type="cellIs" dxfId="308" priority="96" operator="equal">
      <formula>1</formula>
    </cfRule>
  </conditionalFormatting>
  <conditionalFormatting sqref="D5:Q11">
    <cfRule type="cellIs" dxfId="307" priority="149" operator="equal">
      <formula>-1</formula>
    </cfRule>
    <cfRule type="cellIs" dxfId="306" priority="150" operator="equal">
      <formula>3</formula>
    </cfRule>
    <cfRule type="cellIs" dxfId="305" priority="151" operator="equal">
      <formula>2</formula>
    </cfRule>
    <cfRule type="cellIs" dxfId="304" priority="152" operator="equal">
      <formula>1</formula>
    </cfRule>
  </conditionalFormatting>
  <conditionalFormatting sqref="D13:D19">
    <cfRule type="cellIs" dxfId="303" priority="145" operator="equal">
      <formula>-1</formula>
    </cfRule>
    <cfRule type="cellIs" dxfId="302" priority="146" operator="equal">
      <formula>3</formula>
    </cfRule>
    <cfRule type="cellIs" dxfId="301" priority="147" operator="equal">
      <formula>2</formula>
    </cfRule>
    <cfRule type="cellIs" dxfId="300" priority="148" operator="equal">
      <formula>1</formula>
    </cfRule>
  </conditionalFormatting>
  <conditionalFormatting sqref="D29:D35">
    <cfRule type="cellIs" dxfId="299" priority="133" operator="equal">
      <formula>-1</formula>
    </cfRule>
    <cfRule type="cellIs" dxfId="298" priority="134" operator="equal">
      <formula>3</formula>
    </cfRule>
    <cfRule type="cellIs" dxfId="297" priority="135" operator="equal">
      <formula>2</formula>
    </cfRule>
    <cfRule type="cellIs" dxfId="296" priority="136" operator="equal">
      <formula>1</formula>
    </cfRule>
  </conditionalFormatting>
  <conditionalFormatting sqref="D37:G43 I37:Q43">
    <cfRule type="cellIs" dxfId="295" priority="129" operator="equal">
      <formula>-1</formula>
    </cfRule>
    <cfRule type="cellIs" dxfId="294" priority="130" operator="equal">
      <formula>3</formula>
    </cfRule>
    <cfRule type="cellIs" dxfId="293" priority="131" operator="equal">
      <formula>2</formula>
    </cfRule>
    <cfRule type="cellIs" dxfId="292" priority="132" operator="equal">
      <formula>1</formula>
    </cfRule>
  </conditionalFormatting>
  <conditionalFormatting sqref="D45:Q51">
    <cfRule type="cellIs" dxfId="291" priority="125" operator="equal">
      <formula>-1</formula>
    </cfRule>
    <cfRule type="cellIs" dxfId="290" priority="126" operator="equal">
      <formula>3</formula>
    </cfRule>
    <cfRule type="cellIs" dxfId="289" priority="127" operator="equal">
      <formula>2</formula>
    </cfRule>
    <cfRule type="cellIs" dxfId="288" priority="128" operator="equal">
      <formula>1</formula>
    </cfRule>
  </conditionalFormatting>
  <conditionalFormatting sqref="D77:Q83">
    <cfRule type="cellIs" dxfId="287" priority="121" operator="equal">
      <formula>-1</formula>
    </cfRule>
    <cfRule type="cellIs" dxfId="286" priority="122" operator="equal">
      <formula>3</formula>
    </cfRule>
    <cfRule type="cellIs" dxfId="285" priority="123" operator="equal">
      <formula>2</formula>
    </cfRule>
    <cfRule type="cellIs" dxfId="284" priority="124" operator="equal">
      <formula>1</formula>
    </cfRule>
  </conditionalFormatting>
  <conditionalFormatting sqref="D85:Q91">
    <cfRule type="cellIs" dxfId="283" priority="117" operator="equal">
      <formula>-1</formula>
    </cfRule>
    <cfRule type="cellIs" dxfId="282" priority="118" operator="equal">
      <formula>3</formula>
    </cfRule>
    <cfRule type="cellIs" dxfId="281" priority="119" operator="equal">
      <formula>2</formula>
    </cfRule>
    <cfRule type="cellIs" dxfId="280" priority="120" operator="equal">
      <formula>1</formula>
    </cfRule>
  </conditionalFormatting>
  <conditionalFormatting sqref="D93:Q99">
    <cfRule type="cellIs" dxfId="279" priority="113" operator="equal">
      <formula>-1</formula>
    </cfRule>
    <cfRule type="cellIs" dxfId="278" priority="114" operator="equal">
      <formula>3</formula>
    </cfRule>
    <cfRule type="cellIs" dxfId="277" priority="115" operator="equal">
      <formula>2</formula>
    </cfRule>
    <cfRule type="cellIs" dxfId="276" priority="116" operator="equal">
      <formula>1</formula>
    </cfRule>
  </conditionalFormatting>
  <conditionalFormatting sqref="D101:Q107">
    <cfRule type="cellIs" dxfId="275" priority="109" operator="equal">
      <formula>-1</formula>
    </cfRule>
    <cfRule type="cellIs" dxfId="274" priority="110" operator="equal">
      <formula>3</formula>
    </cfRule>
    <cfRule type="cellIs" dxfId="273" priority="111" operator="equal">
      <formula>2</formula>
    </cfRule>
    <cfRule type="cellIs" dxfId="272" priority="112" operator="equal">
      <formula>1</formula>
    </cfRule>
  </conditionalFormatting>
  <conditionalFormatting sqref="D117:Q123">
    <cfRule type="cellIs" dxfId="271" priority="105" operator="equal">
      <formula>-1</formula>
    </cfRule>
    <cfRule type="cellIs" dxfId="270" priority="106" operator="equal">
      <formula>3</formula>
    </cfRule>
    <cfRule type="cellIs" dxfId="269" priority="107" operator="equal">
      <formula>2</formula>
    </cfRule>
    <cfRule type="cellIs" dxfId="268" priority="108" operator="equal">
      <formula>1</formula>
    </cfRule>
  </conditionalFormatting>
  <conditionalFormatting sqref="D125:Q131">
    <cfRule type="cellIs" dxfId="267" priority="101" operator="equal">
      <formula>-1</formula>
    </cfRule>
    <cfRule type="cellIs" dxfId="266" priority="102" operator="equal">
      <formula>3</formula>
    </cfRule>
    <cfRule type="cellIs" dxfId="265" priority="103" operator="equal">
      <formula>2</formula>
    </cfRule>
    <cfRule type="cellIs" dxfId="264" priority="104" operator="equal">
      <formula>1</formula>
    </cfRule>
  </conditionalFormatting>
  <conditionalFormatting sqref="D133:Q139">
    <cfRule type="cellIs" dxfId="263" priority="97" operator="equal">
      <formula>-1</formula>
    </cfRule>
    <cfRule type="cellIs" dxfId="262" priority="98" operator="equal">
      <formula>3</formula>
    </cfRule>
    <cfRule type="cellIs" dxfId="261" priority="99" operator="equal">
      <formula>2</formula>
    </cfRule>
    <cfRule type="cellIs" dxfId="260" priority="100" operator="equal">
      <formula>1</formula>
    </cfRule>
  </conditionalFormatting>
  <conditionalFormatting sqref="F20:Q20">
    <cfRule type="cellIs" dxfId="259" priority="91" operator="lessThan">
      <formula>-0.1</formula>
    </cfRule>
    <cfRule type="cellIs" dxfId="258" priority="92" operator="greaterThan">
      <formula>0.1</formula>
    </cfRule>
  </conditionalFormatting>
  <conditionalFormatting sqref="D20">
    <cfRule type="cellIs" dxfId="257" priority="89" operator="lessThan">
      <formula>-0.1</formula>
    </cfRule>
    <cfRule type="cellIs" dxfId="256" priority="90" operator="greaterThan">
      <formula>0.1</formula>
    </cfRule>
  </conditionalFormatting>
  <conditionalFormatting sqref="E28:Q28">
    <cfRule type="cellIs" dxfId="255" priority="87" operator="lessThan">
      <formula>-0.1</formula>
    </cfRule>
    <cfRule type="cellIs" dxfId="254" priority="88" operator="greaterThan">
      <formula>0.1</formula>
    </cfRule>
  </conditionalFormatting>
  <conditionalFormatting sqref="G36">
    <cfRule type="cellIs" dxfId="253" priority="85" operator="lessThan">
      <formula>-0.1</formula>
    </cfRule>
    <cfRule type="cellIs" dxfId="252" priority="86" operator="greaterThan">
      <formula>0.1</formula>
    </cfRule>
  </conditionalFormatting>
  <conditionalFormatting sqref="K36">
    <cfRule type="cellIs" dxfId="251" priority="83" operator="lessThan">
      <formula>-0.1</formula>
    </cfRule>
    <cfRule type="cellIs" dxfId="250" priority="84" operator="greaterThan">
      <formula>0.1</formula>
    </cfRule>
  </conditionalFormatting>
  <conditionalFormatting sqref="F44:N44">
    <cfRule type="cellIs" dxfId="249" priority="81" operator="lessThan">
      <formula>-0.1</formula>
    </cfRule>
    <cfRule type="cellIs" dxfId="248" priority="82" operator="greaterThan">
      <formula>0.1</formula>
    </cfRule>
  </conditionalFormatting>
  <conditionalFormatting sqref="D52:G52">
    <cfRule type="cellIs" dxfId="247" priority="79" operator="lessThan">
      <formula>-0.1</formula>
    </cfRule>
    <cfRule type="cellIs" dxfId="246" priority="80" operator="greaterThan">
      <formula>0.1</formula>
    </cfRule>
  </conditionalFormatting>
  <conditionalFormatting sqref="I52:K52">
    <cfRule type="cellIs" dxfId="245" priority="77" operator="lessThan">
      <formula>-0.1</formula>
    </cfRule>
    <cfRule type="cellIs" dxfId="244" priority="78" operator="greaterThan">
      <formula>0.1</formula>
    </cfRule>
  </conditionalFormatting>
  <conditionalFormatting sqref="O52:Q52">
    <cfRule type="cellIs" dxfId="243" priority="75" operator="lessThan">
      <formula>-0.1</formula>
    </cfRule>
    <cfRule type="cellIs" dxfId="242" priority="76" operator="greaterThan">
      <formula>0.1</formula>
    </cfRule>
  </conditionalFormatting>
  <conditionalFormatting sqref="F60:Q60">
    <cfRule type="cellIs" dxfId="241" priority="73" operator="lessThan">
      <formula>-0.1</formula>
    </cfRule>
    <cfRule type="cellIs" dxfId="240" priority="74" operator="greaterThan">
      <formula>0.1</formula>
    </cfRule>
  </conditionalFormatting>
  <conditionalFormatting sqref="D68:M68">
    <cfRule type="cellIs" dxfId="239" priority="71" operator="lessThan">
      <formula>-0.1</formula>
    </cfRule>
    <cfRule type="cellIs" dxfId="238" priority="72" operator="greaterThan">
      <formula>0.1</formula>
    </cfRule>
  </conditionalFormatting>
  <conditionalFormatting sqref="D76:E76">
    <cfRule type="cellIs" dxfId="237" priority="69" operator="lessThan">
      <formula>-0.1</formula>
    </cfRule>
    <cfRule type="cellIs" dxfId="236" priority="70" operator="greaterThan">
      <formula>0.1</formula>
    </cfRule>
  </conditionalFormatting>
  <conditionalFormatting sqref="H76">
    <cfRule type="cellIs" dxfId="235" priority="65" operator="lessThan">
      <formula>-0.1</formula>
    </cfRule>
    <cfRule type="cellIs" dxfId="234" priority="66" operator="greaterThan">
      <formula>0.1</formula>
    </cfRule>
  </conditionalFormatting>
  <conditionalFormatting sqref="D84:J84">
    <cfRule type="cellIs" dxfId="233" priority="63" operator="lessThan">
      <formula>-0.1</formula>
    </cfRule>
    <cfRule type="cellIs" dxfId="232" priority="64" operator="greaterThan">
      <formula>0.1</formula>
    </cfRule>
  </conditionalFormatting>
  <conditionalFormatting sqref="L84:N84">
    <cfRule type="cellIs" dxfId="231" priority="61" operator="lessThan">
      <formula>-0.1</formula>
    </cfRule>
    <cfRule type="cellIs" dxfId="230" priority="62" operator="greaterThan">
      <formula>0.1</formula>
    </cfRule>
  </conditionalFormatting>
  <conditionalFormatting sqref="P84">
    <cfRule type="cellIs" dxfId="229" priority="59" operator="lessThan">
      <formula>-0.1</formula>
    </cfRule>
    <cfRule type="cellIs" dxfId="228" priority="60" operator="greaterThan">
      <formula>0.1</formula>
    </cfRule>
  </conditionalFormatting>
  <conditionalFormatting sqref="D92:M92">
    <cfRule type="cellIs" dxfId="227" priority="57" operator="lessThan">
      <formula>-0.1</formula>
    </cfRule>
    <cfRule type="cellIs" dxfId="226" priority="58" operator="greaterThan">
      <formula>0.1</formula>
    </cfRule>
  </conditionalFormatting>
  <conditionalFormatting sqref="O92:P92">
    <cfRule type="cellIs" dxfId="225" priority="55" operator="lessThan">
      <formula>-0.1</formula>
    </cfRule>
    <cfRule type="cellIs" dxfId="224" priority="56" operator="greaterThan">
      <formula>0.1</formula>
    </cfRule>
  </conditionalFormatting>
  <conditionalFormatting sqref="D100:F100">
    <cfRule type="cellIs" dxfId="223" priority="53" operator="lessThan">
      <formula>-0.1</formula>
    </cfRule>
    <cfRule type="cellIs" dxfId="222" priority="54" operator="greaterThan">
      <formula>0.1</formula>
    </cfRule>
  </conditionalFormatting>
  <conditionalFormatting sqref="H100">
    <cfRule type="cellIs" dxfId="221" priority="51" operator="lessThan">
      <formula>-0.1</formula>
    </cfRule>
    <cfRule type="cellIs" dxfId="220" priority="52" operator="greaterThan">
      <formula>0.1</formula>
    </cfRule>
  </conditionalFormatting>
  <conditionalFormatting sqref="O100:Q100">
    <cfRule type="cellIs" dxfId="219" priority="49" operator="lessThan">
      <formula>-0.1</formula>
    </cfRule>
    <cfRule type="cellIs" dxfId="218" priority="50" operator="greaterThan">
      <formula>0.1</formula>
    </cfRule>
  </conditionalFormatting>
  <conditionalFormatting sqref="D108:O108">
    <cfRule type="cellIs" dxfId="217" priority="47" operator="lessThan">
      <formula>-0.1</formula>
    </cfRule>
    <cfRule type="cellIs" dxfId="216" priority="48" operator="greaterThan">
      <formula>0.1</formula>
    </cfRule>
  </conditionalFormatting>
  <conditionalFormatting sqref="Q108">
    <cfRule type="cellIs" dxfId="215" priority="45" operator="lessThan">
      <formula>-0.1</formula>
    </cfRule>
    <cfRule type="cellIs" dxfId="214" priority="46" operator="greaterThan">
      <formula>0.1</formula>
    </cfRule>
  </conditionalFormatting>
  <conditionalFormatting sqref="D116:K116">
    <cfRule type="cellIs" dxfId="213" priority="43" operator="lessThan">
      <formula>-0.1</formula>
    </cfRule>
    <cfRule type="cellIs" dxfId="212" priority="44" operator="greaterThan">
      <formula>0.1</formula>
    </cfRule>
  </conditionalFormatting>
  <conditionalFormatting sqref="M116">
    <cfRule type="cellIs" dxfId="211" priority="41" operator="lessThan">
      <formula>-0.1</formula>
    </cfRule>
    <cfRule type="cellIs" dxfId="210" priority="42" operator="greaterThan">
      <formula>0.1</formula>
    </cfRule>
  </conditionalFormatting>
  <conditionalFormatting sqref="D124:E124">
    <cfRule type="cellIs" dxfId="209" priority="39" operator="lessThan">
      <formula>-0.1</formula>
    </cfRule>
    <cfRule type="cellIs" dxfId="208" priority="40" operator="greaterThan">
      <formula>0.1</formula>
    </cfRule>
  </conditionalFormatting>
  <conditionalFormatting sqref="G124:H124">
    <cfRule type="cellIs" dxfId="207" priority="37" operator="lessThan">
      <formula>-0.1</formula>
    </cfRule>
    <cfRule type="cellIs" dxfId="206" priority="38" operator="greaterThan">
      <formula>0.1</formula>
    </cfRule>
  </conditionalFormatting>
  <conditionalFormatting sqref="D132:E132">
    <cfRule type="cellIs" dxfId="205" priority="35" operator="lessThan">
      <formula>-0.1</formula>
    </cfRule>
    <cfRule type="cellIs" dxfId="204" priority="36" operator="greaterThan">
      <formula>0.1</formula>
    </cfRule>
  </conditionalFormatting>
  <conditionalFormatting sqref="G132:H132">
    <cfRule type="cellIs" dxfId="203" priority="33" operator="lessThan">
      <formula>-0.1</formula>
    </cfRule>
    <cfRule type="cellIs" dxfId="202" priority="34" operator="greaterThan">
      <formula>0.1</formula>
    </cfRule>
  </conditionalFormatting>
  <conditionalFormatting sqref="D140:K140">
    <cfRule type="cellIs" dxfId="201" priority="29" operator="lessThan">
      <formula>-0.1</formula>
    </cfRule>
    <cfRule type="cellIs" dxfId="200" priority="30" operator="greaterThan">
      <formula>0.1</formula>
    </cfRule>
  </conditionalFormatting>
  <conditionalFormatting sqref="M140:O140">
    <cfRule type="cellIs" dxfId="199" priority="27" operator="lessThan">
      <formula>-0.1</formula>
    </cfRule>
    <cfRule type="cellIs" dxfId="198" priority="28" operator="greaterThan">
      <formula>0.1</formula>
    </cfRule>
  </conditionalFormatting>
  <conditionalFormatting sqref="Q140">
    <cfRule type="cellIs" dxfId="197" priority="25" operator="lessThan">
      <formula>-0.1</formula>
    </cfRule>
    <cfRule type="cellIs" dxfId="196" priority="26" operator="greaterThan">
      <formula>0.1</formula>
    </cfRule>
  </conditionalFormatting>
  <conditionalFormatting sqref="D148:N148">
    <cfRule type="cellIs" dxfId="195" priority="23" operator="lessThan">
      <formula>-0.1</formula>
    </cfRule>
    <cfRule type="cellIs" dxfId="194" priority="24" operator="greaterThan">
      <formula>0.1</formula>
    </cfRule>
  </conditionalFormatting>
  <conditionalFormatting sqref="D156:M156">
    <cfRule type="cellIs" dxfId="193" priority="21" operator="lessThan">
      <formula>-0.1</formula>
    </cfRule>
    <cfRule type="cellIs" dxfId="192" priority="22" operator="greaterThan">
      <formula>0.1</formula>
    </cfRule>
  </conditionalFormatting>
  <conditionalFormatting sqref="Q164">
    <cfRule type="cellIs" dxfId="191" priority="19" operator="lessThan">
      <formula>-0.1</formula>
    </cfRule>
    <cfRule type="cellIs" dxfId="190" priority="20" operator="greaterThan">
      <formula>0.1</formula>
    </cfRule>
  </conditionalFormatting>
  <conditionalFormatting sqref="D164:O164">
    <cfRule type="cellIs" dxfId="189" priority="17" operator="lessThan">
      <formula>-0.1</formula>
    </cfRule>
    <cfRule type="cellIs" dxfId="188" priority="18" operator="greaterThan">
      <formula>0.1</formula>
    </cfRule>
  </conditionalFormatting>
  <conditionalFormatting sqref="H36">
    <cfRule type="cellIs" dxfId="187" priority="15" operator="lessThan">
      <formula>-0.1</formula>
    </cfRule>
    <cfRule type="cellIs" dxfId="186" priority="16" operator="greaterThan">
      <formula>0.1</formula>
    </cfRule>
  </conditionalFormatting>
  <conditionalFormatting sqref="H37:H43">
    <cfRule type="cellIs" dxfId="185" priority="11" operator="equal">
      <formula>-1</formula>
    </cfRule>
    <cfRule type="cellIs" dxfId="184" priority="12" operator="equal">
      <formula>3</formula>
    </cfRule>
    <cfRule type="cellIs" dxfId="183" priority="13" operator="equal">
      <formula>2</formula>
    </cfRule>
    <cfRule type="cellIs" dxfId="182" priority="14" operator="equal">
      <formula>1</formula>
    </cfRule>
  </conditionalFormatting>
  <conditionalFormatting sqref="H53:N53">
    <cfRule type="cellIs" dxfId="181" priority="7" operator="lessThan">
      <formula>-1</formula>
    </cfRule>
    <cfRule type="cellIs" dxfId="180" priority="6" operator="equal">
      <formula>-1</formula>
    </cfRule>
  </conditionalFormatting>
  <conditionalFormatting sqref="D61:E61 N69:Q69 K141:M141 M149:Q149 M157:Q157 N165:Q165">
    <cfRule type="cellIs" dxfId="179" priority="5" operator="equal">
      <formula>-1</formula>
    </cfRule>
  </conditionalFormatting>
  <conditionalFormatting sqref="H54:O59 D62:F67 M70:Q75 N110:Q115 K142:M147 M150:Q155 M158:Q163 N166:Q171">
    <cfRule type="cellIs" dxfId="178" priority="4" operator="equal">
      <formula>1</formula>
    </cfRule>
  </conditionalFormatting>
  <conditionalFormatting sqref="F54:P59 D62:F67 M69:Q75 N109:Q115 J142:M147 N150:Q155 M158:Q163 N166:Q171">
    <cfRule type="cellIs" dxfId="175" priority="3" operator="equal">
      <formula>2</formula>
    </cfRule>
    <cfRule type="cellIs" dxfId="177" priority="2" operator="equal">
      <formula>3</formula>
    </cfRule>
  </conditionalFormatting>
  <conditionalFormatting sqref="P109">
    <cfRule type="cellIs" dxfId="176" priority="1" operator="equal">
      <formula>-1</formula>
    </cfRule>
  </conditionalFormatting>
  <dataValidations xWindow="729" yWindow="686" count="7">
    <dataValidation type="whole" allowBlank="1" showInputMessage="1" showErrorMessage="1" promptTitle="Duração:" prompt="Permanente: 3_x000a_Recorrente: 2_x000a_Transitório: 1" sqref="D10:Q10 D106:Q106 D90:Q90 D82:Q82 D50:Q50 D26:Q26 P146 D122:Q122 D34:Q34 D18:Q18 D98:Q98 D130:Q130 D138:Q138 D42:Q42" xr:uid="{CEF837AB-1B52-8A4B-BEE0-E72721CFCD22}">
      <formula1>1</formula1>
      <formula2>3</formula2>
    </dataValidation>
    <dataValidation type="whole" allowBlank="1" showInputMessage="1" showErrorMessage="1" promptTitle="Nível Ambiental/Trófico:" prompt="Grande: 3_x000a_Média: 2_x000a_Baixa: 1_x000a_" sqref="D9:Q9 D105:Q105 D89:Q89 D81:Q81 D49:Q49 D25:Q25 P145 D121:Q121 D33:Q33 D17:Q17 D97:Q97 D129:Q129 D137:Q137 D41:Q41" xr:uid="{12BC8D98-729B-DD4D-8AB1-89E737502779}">
      <formula1>1</formula1>
      <formula2>3</formula2>
    </dataValidation>
    <dataValidation type="whole" allowBlank="1" showInputMessage="1" showErrorMessage="1" promptTitle="Abrangência Espacial:" prompt="Regional: 3_x000a_Local: 2_x000a_Pontual: 1_x000a_" sqref="D8:Q8 D104:Q104 D88:Q88 D80:Q80 D48:Q48 D24:Q24 P144 D120:Q120 D32:Q32 D16:Q16 D96:Q96 D128:Q128 D136:Q136 D40:Q40" xr:uid="{64D13EEE-284D-5F44-8B40-3E469AA27FA2}">
      <formula1>1</formula1>
      <formula2>3</formula2>
    </dataValidation>
    <dataValidation type="whole" allowBlank="1" showInputMessage="1" showErrorMessage="1" promptTitle="Definição:" prompt="Alta: 3_x000a_Média: 2_x000a_Baixa: 1" sqref="D7:Q7 D103:Q103 D87:Q87 D79:Q79 D47:Q47 D23:Q23 P143 D119:Q119 D31:Q31 D15:Q15 D95:Q95 D127:Q127 D135:Q135 D39:Q39" xr:uid="{DA05C0F0-1F93-1844-8570-61E1B6257BFB}">
      <formula1>1</formula1>
      <formula2>3</formula2>
    </dataValidation>
    <dataValidation type="whole" allowBlank="1" showInputMessage="1" showErrorMessage="1" promptTitle="Reversibilidade:" prompt="Irreversível: 3_x000a_Parcialmente Reversível: 2_x000a_Reversível: 1" sqref="D11:Q11 D107:Q107 D91:Q91 D35:Q35 D99:Q99 D51:Q51 P147 D83:Q83 D123:Q123 D27:Q27 D19:Q19 D131:Q131 D139:Q139 D43:Q43" xr:uid="{3FFDA0F1-ADB1-F441-BB15-D5B3E0AF4D12}">
      <formula1>1</formula1>
      <formula2>3</formula2>
    </dataValidation>
    <dataValidation type="whole" allowBlank="1" showInputMessage="1" showErrorMessage="1" promptTitle="Caráter:" prompt="Negativo: -1_x000a_Nulo: 0_x000a_Positivo: 1" sqref="D13:Q13 D5:Q5 D101:Q101 D77:Q77 D85:Q85 D93:Q93 D21:Q21 P141 D117:Q117 D45:Q45 D29:Q29 D125:Q125 D133:Q133 D37:Q37" xr:uid="{8B8D6765-2FFA-F442-9B95-5AF87E8BB58C}">
      <formula1>-1</formula1>
      <formula2>1</formula2>
    </dataValidation>
    <dataValidation type="whole" allowBlank="1" showInputMessage="1" showErrorMessage="1" promptTitle="Relação com rompimento:" prompt="Sem relação definida ainda: 1_x000a_Indireta: 2_x000a_Direta: 3_x000a_" sqref="D6:Q6 D14:Q14 D102:Q102 D86:Q86 D78:Q78 D46:Q46 D22:Q22 P142 D118:Q118 D30:Q30 D94:Q94 D126:Q126 D134:Q134 D38:Q38" xr:uid="{46E01D0D-21D4-F64E-BD5A-10D4C28FE23E}">
      <formula1>1</formula1>
      <formula2>3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8C8CA-0302-844D-92CC-106558A04FEE}">
  <sheetPr codeName="Planilha6">
    <tabColor theme="5" tint="0.59999389629810485"/>
  </sheetPr>
  <dimension ref="A1:P60"/>
  <sheetViews>
    <sheetView tabSelected="1" zoomScale="80" zoomScaleNormal="80" zoomScaleSheetLayoutView="50" workbookViewId="0">
      <pane xSplit="2" ySplit="3" topLeftCell="C4" activePane="bottomRight" state="frozen"/>
      <selection pane="topRight" activeCell="D1" sqref="D1"/>
      <selection pane="bottomLeft" activeCell="A5" sqref="A5"/>
      <selection pane="bottomRight" activeCell="B27" sqref="B27"/>
    </sheetView>
  </sheetViews>
  <sheetFormatPr defaultColWidth="11" defaultRowHeight="15" x14ac:dyDescent="0.25"/>
  <cols>
    <col min="1" max="1" width="14.5" style="50" bestFit="1" customWidth="1"/>
    <col min="2" max="2" width="60.25" style="44" customWidth="1"/>
    <col min="3" max="16" width="3.375" style="29" bestFit="1" customWidth="1"/>
    <col min="17" max="16384" width="11" style="29"/>
  </cols>
  <sheetData>
    <row r="1" spans="1:16" ht="15.6" customHeight="1" x14ac:dyDescent="0.25">
      <c r="A1" s="76" t="s">
        <v>375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6" x14ac:dyDescent="0.25">
      <c r="A2" s="80" t="s">
        <v>21</v>
      </c>
      <c r="B2" s="82" t="s">
        <v>74</v>
      </c>
      <c r="C2" s="87" t="s">
        <v>0</v>
      </c>
      <c r="D2" s="88"/>
      <c r="E2" s="84" t="s">
        <v>1</v>
      </c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6" ht="152.25" x14ac:dyDescent="0.25">
      <c r="A3" s="81"/>
      <c r="B3" s="83"/>
      <c r="C3" s="52" t="str">
        <f>'MATRIZ - cálculo '!D3</f>
        <v>Água</v>
      </c>
      <c r="D3" s="53" t="str">
        <f>'MATRIZ - cálculo '!E3</f>
        <v>Sedimento</v>
      </c>
      <c r="E3" s="54" t="str">
        <f>'MATRIZ - cálculo '!F3</f>
        <v>Macroalgas</v>
      </c>
      <c r="F3" s="54" t="str">
        <f>'MATRIZ - cálculo '!G3</f>
        <v>Microbiota</v>
      </c>
      <c r="G3" s="54" t="s">
        <v>383</v>
      </c>
      <c r="H3" s="54" t="str">
        <f>'MATRIZ - cálculo '!I3</f>
        <v>Fitoplâncton</v>
      </c>
      <c r="I3" s="54" t="str">
        <f>'MATRIZ - cálculo '!J3</f>
        <v>Zooplâncton</v>
      </c>
      <c r="J3" s="54" t="str">
        <f>'MATRIZ - cálculo '!K3</f>
        <v>Ictioplâncton</v>
      </c>
      <c r="K3" s="54" t="str">
        <f>'MATRIZ - cálculo '!L3</f>
        <v>Bentos de fundo inconsolidado</v>
      </c>
      <c r="L3" s="54" t="str">
        <f>'MATRIZ - cálculo '!M3</f>
        <v>Bentos de fundo consolidado</v>
      </c>
      <c r="M3" s="54" t="str">
        <f>'MATRIZ - cálculo '!N3</f>
        <v>Peixes</v>
      </c>
      <c r="N3" s="54" t="str">
        <f>'MATRIZ - cálculo '!O3</f>
        <v>Tartarugas</v>
      </c>
      <c r="O3" s="54" t="str">
        <f>'MATRIZ - cálculo '!P3</f>
        <v>Cetáceos</v>
      </c>
      <c r="P3" s="54" t="str">
        <f>'MATRIZ - cálculo '!Q3</f>
        <v>Aves</v>
      </c>
    </row>
    <row r="4" spans="1:16" ht="14.25" customHeight="1" x14ac:dyDescent="0.25">
      <c r="A4" s="85" t="str">
        <f>'MATRIZ - cálculo '!A4</f>
        <v>Sedimentologia</v>
      </c>
      <c r="B4" s="30" t="str">
        <f>'MATRIZ - cálculo '!B4</f>
        <v>Alterações na composição sedimentológica</v>
      </c>
      <c r="C4" s="31" t="str">
        <f>'MATRIZ - cálculo '!D4</f>
        <v>-</v>
      </c>
      <c r="D4" s="31">
        <f>'MATRIZ - cálculo '!E4</f>
        <v>-17</v>
      </c>
      <c r="E4" s="31" t="str">
        <f>'MATRIZ - cálculo '!F4</f>
        <v>-</v>
      </c>
      <c r="F4" s="31" t="str">
        <f>'MATRIZ - cálculo '!G4</f>
        <v>-</v>
      </c>
      <c r="G4" s="31" t="str">
        <f>'MATRIZ - cálculo '!H4</f>
        <v>-</v>
      </c>
      <c r="H4" s="31" t="str">
        <f>'MATRIZ - cálculo '!I4</f>
        <v>-</v>
      </c>
      <c r="I4" s="31" t="str">
        <f>'MATRIZ - cálculo '!J4</f>
        <v>-</v>
      </c>
      <c r="J4" s="31" t="str">
        <f>'MATRIZ - cálculo '!K4</f>
        <v>-</v>
      </c>
      <c r="K4" s="31" t="str">
        <f>'MATRIZ - cálculo '!L4</f>
        <v>-</v>
      </c>
      <c r="L4" s="31" t="str">
        <f>'MATRIZ - cálculo '!M4</f>
        <v>-</v>
      </c>
      <c r="M4" s="31" t="str">
        <f>'MATRIZ - cálculo '!N4</f>
        <v>-</v>
      </c>
      <c r="N4" s="31" t="str">
        <f>'MATRIZ - cálculo '!O4</f>
        <v>-</v>
      </c>
      <c r="O4" s="31" t="str">
        <f>'MATRIZ - cálculo '!P4</f>
        <v>-</v>
      </c>
      <c r="P4" s="31" t="str">
        <f>'MATRIZ - cálculo '!Q4</f>
        <v>-</v>
      </c>
    </row>
    <row r="5" spans="1:16" ht="15" customHeight="1" x14ac:dyDescent="0.25">
      <c r="A5" s="85"/>
      <c r="B5" s="30" t="str">
        <f>'MATRIZ - cálculo '!B12</f>
        <v>Aumento da concentração do material particulado em suspensão e turbidez</v>
      </c>
      <c r="C5" s="31">
        <f>'MATRIZ - cálculo '!D12</f>
        <v>-13</v>
      </c>
      <c r="D5" s="31" t="str">
        <f>'MATRIZ - cálculo '!E12</f>
        <v>-</v>
      </c>
      <c r="E5" s="31" t="str">
        <f>'MATRIZ - cálculo '!F12</f>
        <v>-</v>
      </c>
      <c r="F5" s="31" t="str">
        <f>'MATRIZ - cálculo '!G12</f>
        <v>-</v>
      </c>
      <c r="G5" s="31" t="str">
        <f>'MATRIZ - cálculo '!H12</f>
        <v>-</v>
      </c>
      <c r="H5" s="31" t="str">
        <f>'MATRIZ - cálculo '!I12</f>
        <v>-</v>
      </c>
      <c r="I5" s="31" t="str">
        <f>'MATRIZ - cálculo '!J12</f>
        <v>-</v>
      </c>
      <c r="J5" s="31" t="str">
        <f>'MATRIZ - cálculo '!K12</f>
        <v>-</v>
      </c>
      <c r="K5" s="31" t="str">
        <f>'MATRIZ - cálculo '!L12</f>
        <v>-</v>
      </c>
      <c r="L5" s="31" t="str">
        <f>'MATRIZ - cálculo '!M12</f>
        <v>-</v>
      </c>
      <c r="M5" s="31" t="str">
        <f>'MATRIZ - cálculo '!N12</f>
        <v>-</v>
      </c>
      <c r="N5" s="31" t="str">
        <f>'MATRIZ - cálculo '!O12</f>
        <v>-</v>
      </c>
      <c r="O5" s="31" t="str">
        <f>'MATRIZ - cálculo '!P12</f>
        <v>-</v>
      </c>
      <c r="P5" s="31" t="str">
        <f>'MATRIZ - cálculo '!Q12</f>
        <v>-</v>
      </c>
    </row>
    <row r="6" spans="1:16" x14ac:dyDescent="0.25">
      <c r="A6" s="85"/>
      <c r="B6" s="30" t="str">
        <f>'MATRIZ - cálculo '!B20</f>
        <v>Aumento do potencial de mobilização do fundo</v>
      </c>
      <c r="C6" s="31" t="str">
        <f>'MATRIZ - cálculo '!D20</f>
        <v>-</v>
      </c>
      <c r="D6" s="31">
        <f>'MATRIZ - cálculo '!E20</f>
        <v>-13</v>
      </c>
      <c r="E6" s="31" t="str">
        <f>'MATRIZ - cálculo '!F20</f>
        <v>-</v>
      </c>
      <c r="F6" s="31" t="str">
        <f>'MATRIZ - cálculo '!G20</f>
        <v>-</v>
      </c>
      <c r="G6" s="31" t="str">
        <f>'MATRIZ - cálculo '!H20</f>
        <v>-</v>
      </c>
      <c r="H6" s="31" t="str">
        <f>'MATRIZ - cálculo '!I20</f>
        <v>-</v>
      </c>
      <c r="I6" s="31" t="str">
        <f>'MATRIZ - cálculo '!J20</f>
        <v>-</v>
      </c>
      <c r="J6" s="31" t="str">
        <f>'MATRIZ - cálculo '!K20</f>
        <v>-</v>
      </c>
      <c r="K6" s="31" t="str">
        <f>'MATRIZ - cálculo '!L20</f>
        <v>-</v>
      </c>
      <c r="L6" s="31" t="str">
        <f>'MATRIZ - cálculo '!M20</f>
        <v>-</v>
      </c>
      <c r="M6" s="31" t="str">
        <f>'MATRIZ - cálculo '!N20</f>
        <v>-</v>
      </c>
      <c r="N6" s="31" t="str">
        <f>'MATRIZ - cálculo '!O20</f>
        <v>-</v>
      </c>
      <c r="O6" s="31" t="str">
        <f>'MATRIZ - cálculo '!P20</f>
        <v>-</v>
      </c>
      <c r="P6" s="31" t="str">
        <f>'MATRIZ - cálculo '!Q20</f>
        <v>-</v>
      </c>
    </row>
    <row r="7" spans="1:16" x14ac:dyDescent="0.25">
      <c r="A7" s="85" t="str">
        <f>'MATRIZ - cálculo '!A28</f>
        <v>Química</v>
      </c>
      <c r="B7" s="30" t="str">
        <f>'MATRIZ - cálculo '!B28</f>
        <v>Alterações na concentração de nutrientes</v>
      </c>
      <c r="C7" s="31">
        <f>'MATRIZ - cálculo '!D28</f>
        <v>-13</v>
      </c>
      <c r="D7" s="31" t="str">
        <f>'MATRIZ - cálculo '!E28</f>
        <v>-</v>
      </c>
      <c r="E7" s="31" t="str">
        <f>'MATRIZ - cálculo '!F28</f>
        <v>-</v>
      </c>
      <c r="F7" s="31" t="str">
        <f>'MATRIZ - cálculo '!G28</f>
        <v>-</v>
      </c>
      <c r="G7" s="31" t="str">
        <f>'MATRIZ - cálculo '!H28</f>
        <v>-</v>
      </c>
      <c r="H7" s="31" t="str">
        <f>'MATRIZ - cálculo '!I28</f>
        <v>-</v>
      </c>
      <c r="I7" s="31" t="str">
        <f>'MATRIZ - cálculo '!J28</f>
        <v>-</v>
      </c>
      <c r="J7" s="31" t="str">
        <f>'MATRIZ - cálculo '!K28</f>
        <v>-</v>
      </c>
      <c r="K7" s="31" t="str">
        <f>'MATRIZ - cálculo '!L28</f>
        <v>-</v>
      </c>
      <c r="L7" s="31" t="str">
        <f>'MATRIZ - cálculo '!M28</f>
        <v>-</v>
      </c>
      <c r="M7" s="31" t="str">
        <f>'MATRIZ - cálculo '!N28</f>
        <v>-</v>
      </c>
      <c r="N7" s="31" t="str">
        <f>'MATRIZ - cálculo '!O28</f>
        <v>-</v>
      </c>
      <c r="O7" s="31" t="str">
        <f>'MATRIZ - cálculo '!P28</f>
        <v>-</v>
      </c>
      <c r="P7" s="31" t="str">
        <f>'MATRIZ - cálculo '!Q28</f>
        <v>-</v>
      </c>
    </row>
    <row r="8" spans="1:16" x14ac:dyDescent="0.25">
      <c r="A8" s="85"/>
      <c r="B8" s="30" t="str">
        <f>'MATRIZ - cálculo '!B36</f>
        <v>Contaminação por metais e metaloide</v>
      </c>
      <c r="C8" s="31">
        <f>'MATRIZ - cálculo '!D36</f>
        <v>-16</v>
      </c>
      <c r="D8" s="31">
        <f>'MATRIZ - cálculo '!E36</f>
        <v>-17</v>
      </c>
      <c r="E8" s="31">
        <f>'MATRIZ - cálculo '!F36</f>
        <v>0</v>
      </c>
      <c r="F8" s="31" t="str">
        <f>'MATRIZ - cálculo '!G36</f>
        <v>-</v>
      </c>
      <c r="G8" s="31">
        <f>'MATRIZ - cálculo '!H36</f>
        <v>-17</v>
      </c>
      <c r="H8" s="31" t="str">
        <f>'MATRIZ - cálculo '!I36</f>
        <v>-</v>
      </c>
      <c r="I8" s="31">
        <f>'MATRIZ - cálculo '!J36</f>
        <v>-18</v>
      </c>
      <c r="J8" s="31" t="str">
        <f>'MATRIZ - cálculo '!K36</f>
        <v>-</v>
      </c>
      <c r="K8" s="31">
        <f>'MATRIZ - cálculo '!L36</f>
        <v>-18</v>
      </c>
      <c r="L8" s="32">
        <f>'MATRIZ - cálculo '!M36</f>
        <v>-9</v>
      </c>
      <c r="M8" s="31">
        <f>'MATRIZ - cálculo '!N36</f>
        <v>-19</v>
      </c>
      <c r="N8" s="31">
        <f>'MATRIZ - cálculo '!O36</f>
        <v>-19</v>
      </c>
      <c r="O8" s="31">
        <f>'MATRIZ - cálculo '!P36</f>
        <v>-16</v>
      </c>
      <c r="P8" s="31">
        <f>'MATRIZ - cálculo '!Q36</f>
        <v>-18</v>
      </c>
    </row>
    <row r="9" spans="1:16" x14ac:dyDescent="0.25">
      <c r="A9" s="85"/>
      <c r="B9" s="30" t="str">
        <f>'MATRIZ - cálculo '!B44</f>
        <v>Contaminação por compostos orgânicos</v>
      </c>
      <c r="C9" s="31">
        <f>'MATRIZ - cálculo '!D44</f>
        <v>-16</v>
      </c>
      <c r="D9" s="31">
        <f>'MATRIZ - cálculo '!E44</f>
        <v>-13</v>
      </c>
      <c r="E9" s="31" t="str">
        <f>'MATRIZ - cálculo '!F44</f>
        <v>-</v>
      </c>
      <c r="F9" s="31" t="str">
        <f>'MATRIZ - cálculo '!G44</f>
        <v>-</v>
      </c>
      <c r="G9" s="31" t="str">
        <f>'MATRIZ - cálculo '!H44</f>
        <v>-</v>
      </c>
      <c r="H9" s="31" t="str">
        <f>'MATRIZ - cálculo '!I44</f>
        <v>-</v>
      </c>
      <c r="I9" s="31" t="str">
        <f>'MATRIZ - cálculo '!J44</f>
        <v>-</v>
      </c>
      <c r="J9" s="31" t="str">
        <f>'MATRIZ - cálculo '!K44</f>
        <v>-</v>
      </c>
      <c r="K9" s="31" t="str">
        <f>'MATRIZ - cálculo '!L44</f>
        <v>-</v>
      </c>
      <c r="L9" s="31" t="str">
        <f>'MATRIZ - cálculo '!M44</f>
        <v>-</v>
      </c>
      <c r="M9" s="31" t="str">
        <f>'MATRIZ - cálculo '!N44</f>
        <v>-</v>
      </c>
      <c r="N9" s="31">
        <f>'MATRIZ - cálculo '!O44</f>
        <v>-11</v>
      </c>
      <c r="O9" s="31">
        <f>'MATRIZ - cálculo '!P44</f>
        <v>-14</v>
      </c>
      <c r="P9" s="31">
        <f>'MATRIZ - cálculo '!Q44</f>
        <v>0</v>
      </c>
    </row>
    <row r="10" spans="1:16" x14ac:dyDescent="0.25">
      <c r="A10" s="86" t="str">
        <f>'MATRIZ - cálculo '!A52</f>
        <v>Ecotoxicologia</v>
      </c>
      <c r="B10" s="33" t="str">
        <f>'MATRIZ - cálculo '!B52</f>
        <v>Aumento nos valores de índice de resposta biológica</v>
      </c>
      <c r="C10" s="33" t="str">
        <f>'MATRIZ - cálculo '!D52</f>
        <v>-</v>
      </c>
      <c r="D10" s="33" t="str">
        <f>'MATRIZ - cálculo '!E52</f>
        <v>-</v>
      </c>
      <c r="E10" s="33" t="str">
        <f>'MATRIZ - cálculo '!F52</f>
        <v>-</v>
      </c>
      <c r="F10" s="33" t="str">
        <f>'MATRIZ - cálculo '!G52</f>
        <v>-</v>
      </c>
      <c r="G10" s="33">
        <f>'MATRIZ - cálculo '!H52</f>
        <v>-11</v>
      </c>
      <c r="H10" s="33" t="str">
        <f>'MATRIZ - cálculo '!I52</f>
        <v>-</v>
      </c>
      <c r="I10" s="33" t="str">
        <f>'MATRIZ - cálculo '!J52</f>
        <v>-</v>
      </c>
      <c r="J10" s="33" t="str">
        <f>'MATRIZ - cálculo '!K52</f>
        <v>-</v>
      </c>
      <c r="K10" s="33">
        <f>'MATRIZ - cálculo '!L52</f>
        <v>-12</v>
      </c>
      <c r="L10" s="33">
        <f>'MATRIZ - cálculo '!M52</f>
        <v>-8</v>
      </c>
      <c r="M10" s="33">
        <f>'MATRIZ - cálculo '!N52</f>
        <v>-10</v>
      </c>
      <c r="N10" s="33" t="str">
        <f>'MATRIZ - cálculo '!O52</f>
        <v>-</v>
      </c>
      <c r="O10" s="33" t="str">
        <f>'MATRIZ - cálculo '!P52</f>
        <v>-</v>
      </c>
      <c r="P10" s="33" t="str">
        <f>'MATRIZ - cálculo '!Q52</f>
        <v>-</v>
      </c>
    </row>
    <row r="11" spans="1:16" x14ac:dyDescent="0.25">
      <c r="A11" s="86"/>
      <c r="B11" s="33" t="str">
        <f>'MATRIZ - cálculo '!B60</f>
        <v>Alterações nos níveis de toxicidade</v>
      </c>
      <c r="C11" s="33">
        <f>'MATRIZ - cálculo '!D60</f>
        <v>-10</v>
      </c>
      <c r="D11" s="33">
        <f>'MATRIZ - cálculo '!E60</f>
        <v>-12</v>
      </c>
      <c r="E11" s="33" t="str">
        <f>'MATRIZ - cálculo '!F60</f>
        <v>-</v>
      </c>
      <c r="F11" s="33" t="str">
        <f>'MATRIZ - cálculo '!G60</f>
        <v>-</v>
      </c>
      <c r="G11" s="33" t="str">
        <f>'MATRIZ - cálculo '!H60</f>
        <v>-</v>
      </c>
      <c r="H11" s="33" t="str">
        <f>'MATRIZ - cálculo '!I60</f>
        <v>-</v>
      </c>
      <c r="I11" s="33" t="str">
        <f>'MATRIZ - cálculo '!J60</f>
        <v>-</v>
      </c>
      <c r="J11" s="33" t="str">
        <f>'MATRIZ - cálculo '!K60</f>
        <v>-</v>
      </c>
      <c r="K11" s="33" t="str">
        <f>'MATRIZ - cálculo '!L60</f>
        <v>-</v>
      </c>
      <c r="L11" s="33" t="str">
        <f>'MATRIZ - cálculo '!M60</f>
        <v>-</v>
      </c>
      <c r="M11" s="33" t="str">
        <f>'MATRIZ - cálculo '!N60</f>
        <v>-</v>
      </c>
      <c r="N11" s="33" t="str">
        <f>'MATRIZ - cálculo '!O60</f>
        <v>-</v>
      </c>
      <c r="O11" s="33" t="str">
        <f>'MATRIZ - cálculo '!P60</f>
        <v>-</v>
      </c>
      <c r="P11" s="33" t="str">
        <f>'MATRIZ - cálculo '!Q60</f>
        <v>-</v>
      </c>
    </row>
    <row r="12" spans="1:16" x14ac:dyDescent="0.25">
      <c r="A12" s="86" t="str">
        <f>'MATRIZ - cálculo '!A68</f>
        <v>Ecologia</v>
      </c>
      <c r="B12" s="33" t="str">
        <f>'MATRIZ - cálculo '!B68</f>
        <v>Alterações na estrutura de população</v>
      </c>
      <c r="C12" s="33" t="str">
        <f>'MATRIZ - cálculo '!D68</f>
        <v>-</v>
      </c>
      <c r="D12" s="33" t="str">
        <f>'MATRIZ - cálculo '!E68</f>
        <v>-</v>
      </c>
      <c r="E12" s="33" t="str">
        <f>'MATRIZ - cálculo '!F68</f>
        <v>-</v>
      </c>
      <c r="F12" s="33" t="str">
        <f>'MATRIZ - cálculo '!G68</f>
        <v>-</v>
      </c>
      <c r="G12" s="33" t="str">
        <f>'MATRIZ - cálculo '!H68</f>
        <v>-</v>
      </c>
      <c r="H12" s="33" t="str">
        <f>'MATRIZ - cálculo '!I68</f>
        <v>-</v>
      </c>
      <c r="I12" s="33" t="str">
        <f>'MATRIZ - cálculo '!J68</f>
        <v>-</v>
      </c>
      <c r="J12" s="33" t="str">
        <f>'MATRIZ - cálculo '!K68</f>
        <v>-</v>
      </c>
      <c r="K12" s="33" t="str">
        <f>'MATRIZ - cálculo '!L68</f>
        <v>-</v>
      </c>
      <c r="L12" s="33" t="str">
        <f>'MATRIZ - cálculo '!M68</f>
        <v>-</v>
      </c>
      <c r="M12" s="33">
        <f>'MATRIZ - cálculo '!N68</f>
        <v>-11</v>
      </c>
      <c r="N12" s="33">
        <f>'MATRIZ - cálculo '!O68</f>
        <v>0</v>
      </c>
      <c r="O12" s="33">
        <f>'MATRIZ - cálculo '!P68</f>
        <v>0</v>
      </c>
      <c r="P12" s="33">
        <f>'MATRIZ - cálculo '!Q68</f>
        <v>-12</v>
      </c>
    </row>
    <row r="13" spans="1:16" x14ac:dyDescent="0.25">
      <c r="A13" s="86"/>
      <c r="B13" s="33" t="str">
        <f>'MATRIZ - cálculo '!B76</f>
        <v>Alterações na estrutura de comunidade</v>
      </c>
      <c r="C13" s="33" t="str">
        <f>'MATRIZ - cálculo '!D76</f>
        <v>-</v>
      </c>
      <c r="D13" s="33" t="str">
        <f>'MATRIZ - cálculo '!E76</f>
        <v>-</v>
      </c>
      <c r="E13" s="33">
        <f>'MATRIZ - cálculo '!F76</f>
        <v>-17</v>
      </c>
      <c r="F13" s="33">
        <f>'MATRIZ - cálculo '!G76</f>
        <v>0</v>
      </c>
      <c r="G13" s="33" t="str">
        <f>'MATRIZ - cálculo '!H76</f>
        <v>-</v>
      </c>
      <c r="H13" s="33">
        <f>'MATRIZ - cálculo '!I76</f>
        <v>-18</v>
      </c>
      <c r="I13" s="33">
        <f>'MATRIZ - cálculo '!J76</f>
        <v>-17</v>
      </c>
      <c r="J13" s="33">
        <f>'MATRIZ - cálculo '!K76</f>
        <v>-17</v>
      </c>
      <c r="K13" s="33">
        <f>'MATRIZ - cálculo '!L76</f>
        <v>-18</v>
      </c>
      <c r="L13" s="33">
        <f>'MATRIZ - cálculo '!M76</f>
        <v>-18</v>
      </c>
      <c r="M13" s="33">
        <f>'MATRIZ - cálculo '!N76</f>
        <v>-12</v>
      </c>
      <c r="N13" s="33">
        <f>'MATRIZ - cálculo '!O76</f>
        <v>0</v>
      </c>
      <c r="O13" s="33">
        <f>'MATRIZ - cálculo '!P76</f>
        <v>0</v>
      </c>
      <c r="P13" s="33">
        <f>'MATRIZ - cálculo '!Q76</f>
        <v>0</v>
      </c>
    </row>
    <row r="14" spans="1:16" x14ac:dyDescent="0.25">
      <c r="A14" s="86"/>
      <c r="B14" s="33" t="str">
        <f>'MATRIZ - cálculo '!B84</f>
        <v>Alterações nos parâmetros reprodutivos</v>
      </c>
      <c r="C14" s="33" t="str">
        <f>'MATRIZ - cálculo '!D84</f>
        <v>-</v>
      </c>
      <c r="D14" s="33" t="str">
        <f>'MATRIZ - cálculo '!E84</f>
        <v>-</v>
      </c>
      <c r="E14" s="33" t="str">
        <f>'MATRIZ - cálculo '!F84</f>
        <v>-</v>
      </c>
      <c r="F14" s="33" t="str">
        <f>'MATRIZ - cálculo '!G84</f>
        <v>-</v>
      </c>
      <c r="G14" s="33" t="str">
        <f>'MATRIZ - cálculo '!H84</f>
        <v>-</v>
      </c>
      <c r="H14" s="33" t="str">
        <f>'MATRIZ - cálculo '!I84</f>
        <v>-</v>
      </c>
      <c r="I14" s="33" t="str">
        <f>'MATRIZ - cálculo '!J84</f>
        <v>-</v>
      </c>
      <c r="J14" s="33">
        <f>'MATRIZ - cálculo '!K84</f>
        <v>-17</v>
      </c>
      <c r="K14" s="33" t="str">
        <f>'MATRIZ - cálculo '!L84</f>
        <v>-</v>
      </c>
      <c r="L14" s="33" t="str">
        <f>'MATRIZ - cálculo '!M84</f>
        <v>-</v>
      </c>
      <c r="M14" s="33" t="str">
        <f>'MATRIZ - cálculo '!N84</f>
        <v>-</v>
      </c>
      <c r="N14" s="33">
        <f>'MATRIZ - cálculo '!O84</f>
        <v>-16</v>
      </c>
      <c r="O14" s="33" t="str">
        <f>'MATRIZ - cálculo '!P84</f>
        <v>-</v>
      </c>
      <c r="P14" s="33">
        <f>'MATRIZ - cálculo '!Q84</f>
        <v>-12</v>
      </c>
    </row>
    <row r="15" spans="1:16" x14ac:dyDescent="0.25">
      <c r="A15" s="86"/>
      <c r="B15" s="33" t="str">
        <f>'MATRIZ - cálculo '!B92</f>
        <v>Alterações do nicho isotópico e diversidade trófica</v>
      </c>
      <c r="C15" s="33" t="str">
        <f>'MATRIZ - cálculo '!D92</f>
        <v>-</v>
      </c>
      <c r="D15" s="33" t="str">
        <f>'MATRIZ - cálculo '!E92</f>
        <v>-</v>
      </c>
      <c r="E15" s="33" t="str">
        <f>'MATRIZ - cálculo '!F92</f>
        <v>-</v>
      </c>
      <c r="F15" s="33" t="str">
        <f>'MATRIZ - cálculo '!G92</f>
        <v>-</v>
      </c>
      <c r="G15" s="33" t="str">
        <f>'MATRIZ - cálculo '!H92</f>
        <v>-</v>
      </c>
      <c r="H15" s="33" t="str">
        <f>'MATRIZ - cálculo '!I92</f>
        <v>-</v>
      </c>
      <c r="I15" s="33" t="str">
        <f>'MATRIZ - cálculo '!J92</f>
        <v>-</v>
      </c>
      <c r="J15" s="33" t="str">
        <f>'MATRIZ - cálculo '!K92</f>
        <v>-</v>
      </c>
      <c r="K15" s="33" t="str">
        <f>'MATRIZ - cálculo '!L92</f>
        <v>-</v>
      </c>
      <c r="L15" s="33" t="str">
        <f>'MATRIZ - cálculo '!M92</f>
        <v>-</v>
      </c>
      <c r="M15" s="33">
        <f>'MATRIZ - cálculo '!N92</f>
        <v>-15</v>
      </c>
      <c r="N15" s="33" t="str">
        <f>'MATRIZ - cálculo '!O92</f>
        <v>-</v>
      </c>
      <c r="O15" s="33" t="str">
        <f>'MATRIZ - cálculo '!P92</f>
        <v>-</v>
      </c>
      <c r="P15" s="33">
        <f>'MATRIZ - cálculo '!Q92</f>
        <v>-10</v>
      </c>
    </row>
    <row r="16" spans="1:16" x14ac:dyDescent="0.25">
      <c r="A16" s="86"/>
      <c r="B16" s="33" t="str">
        <f>'MATRIZ - cálculo '!B100</f>
        <v xml:space="preserve">Aumento na abundância de táxons indicadores de impacto </v>
      </c>
      <c r="C16" s="33" t="str">
        <f>'MATRIZ - cálculo '!D100</f>
        <v>-</v>
      </c>
      <c r="D16" s="33" t="str">
        <f>'MATRIZ - cálculo '!E100</f>
        <v>-</v>
      </c>
      <c r="E16" s="33" t="str">
        <f>'MATRIZ - cálculo '!F100</f>
        <v>-</v>
      </c>
      <c r="F16" s="33">
        <f>'MATRIZ - cálculo '!G100</f>
        <v>-17</v>
      </c>
      <c r="G16" s="33" t="str">
        <f>'MATRIZ - cálculo '!H100</f>
        <v>-</v>
      </c>
      <c r="H16" s="33">
        <f>'MATRIZ - cálculo '!I100</f>
        <v>0</v>
      </c>
      <c r="I16" s="33">
        <f>'MATRIZ - cálculo '!J100</f>
        <v>-11</v>
      </c>
      <c r="J16" s="33">
        <f>'MATRIZ - cálculo '!K100</f>
        <v>0</v>
      </c>
      <c r="K16" s="33">
        <f>'MATRIZ - cálculo '!L100</f>
        <v>-16</v>
      </c>
      <c r="L16" s="33">
        <f>'MATRIZ - cálculo '!M100</f>
        <v>0</v>
      </c>
      <c r="M16" s="33">
        <f>'MATRIZ - cálculo '!N100</f>
        <v>0</v>
      </c>
      <c r="N16" s="33" t="str">
        <f>'MATRIZ - cálculo '!O100</f>
        <v>-</v>
      </c>
      <c r="O16" s="33" t="str">
        <f>'MATRIZ - cálculo '!P100</f>
        <v>-</v>
      </c>
      <c r="P16" s="33" t="str">
        <f>'MATRIZ - cálculo '!Q100</f>
        <v>-</v>
      </c>
    </row>
    <row r="17" spans="1:16" x14ac:dyDescent="0.25">
      <c r="A17" s="86"/>
      <c r="B17" s="33" t="str">
        <f>'MATRIZ - cálculo '!B108</f>
        <v>Aumento da vulnerabilidade ambiental</v>
      </c>
      <c r="C17" s="33" t="str">
        <f>'MATRIZ - cálculo '!D108</f>
        <v>-</v>
      </c>
      <c r="D17" s="33" t="str">
        <f>'MATRIZ - cálculo '!E108</f>
        <v>-</v>
      </c>
      <c r="E17" s="33" t="str">
        <f>'MATRIZ - cálculo '!F108</f>
        <v>-</v>
      </c>
      <c r="F17" s="33" t="str">
        <f>'MATRIZ - cálculo '!G108</f>
        <v>-</v>
      </c>
      <c r="G17" s="33" t="str">
        <f>'MATRIZ - cálculo '!H108</f>
        <v>-</v>
      </c>
      <c r="H17" s="33" t="str">
        <f>'MATRIZ - cálculo '!I108</f>
        <v>-</v>
      </c>
      <c r="I17" s="33" t="str">
        <f>'MATRIZ - cálculo '!J108</f>
        <v>-</v>
      </c>
      <c r="J17" s="33" t="str">
        <f>'MATRIZ - cálculo '!K108</f>
        <v>-</v>
      </c>
      <c r="K17" s="33" t="str">
        <f>'MATRIZ - cálculo '!L108</f>
        <v>-</v>
      </c>
      <c r="L17" s="33" t="str">
        <f>'MATRIZ - cálculo '!M108</f>
        <v>-</v>
      </c>
      <c r="M17" s="33" t="str">
        <f>'MATRIZ - cálculo '!N108</f>
        <v>-</v>
      </c>
      <c r="N17" s="33" t="str">
        <f>'MATRIZ - cálculo '!O108</f>
        <v>-</v>
      </c>
      <c r="O17" s="33">
        <f>'MATRIZ - cálculo '!P108</f>
        <v>-12</v>
      </c>
      <c r="P17" s="33" t="str">
        <f>'MATRIZ - cálculo '!Q108</f>
        <v>-</v>
      </c>
    </row>
    <row r="18" spans="1:16" x14ac:dyDescent="0.25">
      <c r="A18" s="34" t="str">
        <f>'MATRIZ - cálculo '!A116</f>
        <v>Genética</v>
      </c>
      <c r="B18" s="33" t="str">
        <f>'MATRIZ - cálculo '!B116</f>
        <v>Alterações da diversidade e estrutura genética</v>
      </c>
      <c r="C18" s="33" t="str">
        <f>'MATRIZ - cálculo '!D116</f>
        <v>-</v>
      </c>
      <c r="D18" s="33" t="str">
        <f>'MATRIZ - cálculo '!E116</f>
        <v>-</v>
      </c>
      <c r="E18" s="33" t="str">
        <f>'MATRIZ - cálculo '!F116</f>
        <v>-</v>
      </c>
      <c r="F18" s="33" t="str">
        <f>'MATRIZ - cálculo '!G116</f>
        <v>-</v>
      </c>
      <c r="G18" s="33" t="str">
        <f>'MATRIZ - cálculo '!H116</f>
        <v>-</v>
      </c>
      <c r="H18" s="33" t="str">
        <f>'MATRIZ - cálculo '!I116</f>
        <v>-</v>
      </c>
      <c r="I18" s="33" t="str">
        <f>'MATRIZ - cálculo '!J116</f>
        <v>-</v>
      </c>
      <c r="J18" s="33" t="str">
        <f>'MATRIZ - cálculo '!K116</f>
        <v>-</v>
      </c>
      <c r="K18" s="33">
        <f>'MATRIZ - cálculo '!L116</f>
        <v>-9</v>
      </c>
      <c r="L18" s="33" t="str">
        <f>'MATRIZ - cálculo '!M116</f>
        <v>-</v>
      </c>
      <c r="M18" s="33">
        <f>'MATRIZ - cálculo '!N116</f>
        <v>-12</v>
      </c>
      <c r="N18" s="33">
        <f>'MATRIZ - cálculo '!O116</f>
        <v>-14</v>
      </c>
      <c r="O18" s="33">
        <f>'MATRIZ - cálculo '!P116</f>
        <v>-17</v>
      </c>
      <c r="P18" s="33">
        <f>'MATRIZ - cálculo '!Q116</f>
        <v>-13</v>
      </c>
    </row>
    <row r="19" spans="1:16" x14ac:dyDescent="0.25">
      <c r="A19" s="86" t="str">
        <f>'MATRIZ - cálculo '!A124</f>
        <v>Saúde</v>
      </c>
      <c r="B19" s="33" t="str">
        <f>'MATRIZ - cálculo '!B124</f>
        <v>Danos morfológicos e celulares</v>
      </c>
      <c r="C19" s="33" t="str">
        <f>'MATRIZ - cálculo '!D124</f>
        <v>-</v>
      </c>
      <c r="D19" s="33" t="str">
        <f>'MATRIZ - cálculo '!E124</f>
        <v>-</v>
      </c>
      <c r="E19" s="33">
        <f>'MATRIZ - cálculo '!F124</f>
        <v>-12</v>
      </c>
      <c r="F19" s="33" t="str">
        <f>'MATRIZ - cálculo '!G124</f>
        <v>-</v>
      </c>
      <c r="G19" s="33" t="str">
        <f>'MATRIZ - cálculo '!H124</f>
        <v>-</v>
      </c>
      <c r="H19" s="33">
        <f>'MATRIZ - cálculo '!I124</f>
        <v>0</v>
      </c>
      <c r="I19" s="33">
        <f>'MATRIZ - cálculo '!J124</f>
        <v>0</v>
      </c>
      <c r="J19" s="33">
        <f>'MATRIZ - cálculo '!K124</f>
        <v>-18</v>
      </c>
      <c r="K19" s="33">
        <f>'MATRIZ - cálculo '!L124</f>
        <v>0</v>
      </c>
      <c r="L19" s="33">
        <f>'MATRIZ - cálculo '!M124</f>
        <v>0</v>
      </c>
      <c r="M19" s="33">
        <f>'MATRIZ - cálculo '!N124</f>
        <v>-8</v>
      </c>
      <c r="N19" s="33">
        <f>'MATRIZ - cálculo '!O124</f>
        <v>0</v>
      </c>
      <c r="O19" s="33">
        <f>'MATRIZ - cálculo '!P124</f>
        <v>-11</v>
      </c>
      <c r="P19" s="33">
        <f>'MATRIZ - cálculo '!Q124</f>
        <v>0</v>
      </c>
    </row>
    <row r="20" spans="1:16" x14ac:dyDescent="0.25">
      <c r="A20" s="86"/>
      <c r="B20" s="33" t="str">
        <f>'MATRIZ - cálculo '!B132</f>
        <v>Alterações nos parâmetros de saúde e fisiologia</v>
      </c>
      <c r="C20" s="33" t="str">
        <f>'MATRIZ - cálculo '!D132</f>
        <v>-</v>
      </c>
      <c r="D20" s="33" t="str">
        <f>'MATRIZ - cálculo '!E132</f>
        <v>-</v>
      </c>
      <c r="E20" s="33">
        <f>'MATRIZ - cálculo '!F132</f>
        <v>0</v>
      </c>
      <c r="F20" s="33" t="str">
        <f>'MATRIZ - cálculo '!G132</f>
        <v>-</v>
      </c>
      <c r="G20" s="33" t="str">
        <f>'MATRIZ - cálculo '!H132</f>
        <v>-</v>
      </c>
      <c r="H20" s="33">
        <f>'MATRIZ - cálculo '!I132</f>
        <v>-17</v>
      </c>
      <c r="I20" s="33">
        <f>'MATRIZ - cálculo '!J132</f>
        <v>0</v>
      </c>
      <c r="J20" s="33">
        <f>'MATRIZ - cálculo '!K132</f>
        <v>0</v>
      </c>
      <c r="K20" s="33">
        <f>'MATRIZ - cálculo '!L132</f>
        <v>0</v>
      </c>
      <c r="L20" s="33">
        <f>'MATRIZ - cálculo '!M132</f>
        <v>-18</v>
      </c>
      <c r="M20" s="33">
        <f>'MATRIZ - cálculo '!N132</f>
        <v>-12</v>
      </c>
      <c r="N20" s="33">
        <f>'MATRIZ - cálculo '!O132</f>
        <v>-18</v>
      </c>
      <c r="O20" s="33">
        <f>'MATRIZ - cálculo '!P132</f>
        <v>-16</v>
      </c>
      <c r="P20" s="33">
        <f>'MATRIZ - cálculo '!Q132</f>
        <v>0</v>
      </c>
    </row>
    <row r="21" spans="1:16" x14ac:dyDescent="0.25">
      <c r="A21" s="86"/>
      <c r="B21" s="33" t="str">
        <f>'MATRIZ - cálculo '!B140</f>
        <v>Mortalidade de organismos</v>
      </c>
      <c r="C21" s="33" t="str">
        <f>'MATRIZ - cálculo '!D140</f>
        <v>-</v>
      </c>
      <c r="D21" s="33" t="str">
        <f>'MATRIZ - cálculo '!E140</f>
        <v>-</v>
      </c>
      <c r="E21" s="33" t="str">
        <f>'MATRIZ - cálculo '!F140</f>
        <v>-</v>
      </c>
      <c r="F21" s="33" t="str">
        <f>'MATRIZ - cálculo '!G140</f>
        <v>-</v>
      </c>
      <c r="G21" s="33" t="str">
        <f>'MATRIZ - cálculo '!H140</f>
        <v>-</v>
      </c>
      <c r="H21" s="33" t="str">
        <f>'MATRIZ - cálculo '!I140</f>
        <v>-</v>
      </c>
      <c r="I21" s="33" t="str">
        <f>'MATRIZ - cálculo '!J140</f>
        <v>-</v>
      </c>
      <c r="J21" s="33" t="str">
        <f>'MATRIZ - cálculo '!K140</f>
        <v>-</v>
      </c>
      <c r="K21" s="33">
        <f>'MATRIZ - cálculo '!L140</f>
        <v>-18</v>
      </c>
      <c r="L21" s="33" t="str">
        <f>'MATRIZ - cálculo '!M140</f>
        <v>-</v>
      </c>
      <c r="M21" s="33" t="str">
        <f>'MATRIZ - cálculo '!N140</f>
        <v>-</v>
      </c>
      <c r="N21" s="33" t="str">
        <f>'MATRIZ - cálculo '!O140</f>
        <v>-</v>
      </c>
      <c r="O21" s="33">
        <f>'MATRIZ - cálculo '!P140</f>
        <v>-16</v>
      </c>
      <c r="P21" s="33" t="str">
        <f>'MATRIZ - cálculo '!Q140</f>
        <v>-</v>
      </c>
    </row>
    <row r="22" spans="1:16" x14ac:dyDescent="0.25">
      <c r="A22" s="86"/>
      <c r="B22" s="33" t="str">
        <f>'MATRIZ - cálculo '!B148</f>
        <v>Doenças e presença de agentes infecciosos</v>
      </c>
      <c r="C22" s="33" t="str">
        <f>'MATRIZ - cálculo '!D148</f>
        <v>-</v>
      </c>
      <c r="D22" s="33" t="str">
        <f>'MATRIZ - cálculo '!E148</f>
        <v>-</v>
      </c>
      <c r="E22" s="33" t="str">
        <f>'MATRIZ - cálculo '!F148</f>
        <v>-</v>
      </c>
      <c r="F22" s="33" t="str">
        <f>'MATRIZ - cálculo '!G148</f>
        <v>-</v>
      </c>
      <c r="G22" s="33" t="str">
        <f>'MATRIZ - cálculo '!H148</f>
        <v>-</v>
      </c>
      <c r="H22" s="33" t="str">
        <f>'MATRIZ - cálculo '!I148</f>
        <v>-</v>
      </c>
      <c r="I22" s="33" t="str">
        <f>'MATRIZ - cálculo '!J148</f>
        <v>-</v>
      </c>
      <c r="J22" s="33" t="str">
        <f>'MATRIZ - cálculo '!K148</f>
        <v>-</v>
      </c>
      <c r="K22" s="33" t="str">
        <f>'MATRIZ - cálculo '!L148</f>
        <v>-</v>
      </c>
      <c r="L22" s="33" t="str">
        <f>'MATRIZ - cálculo '!M148</f>
        <v>-</v>
      </c>
      <c r="M22" s="33" t="str">
        <f>'MATRIZ - cálculo '!N148</f>
        <v>-</v>
      </c>
      <c r="N22" s="33">
        <f>'MATRIZ - cálculo '!O148</f>
        <v>-19</v>
      </c>
      <c r="O22" s="33">
        <f>'MATRIZ - cálculo '!P148</f>
        <v>-12</v>
      </c>
      <c r="P22" s="33">
        <f>'MATRIZ - cálculo '!Q148</f>
        <v>-10</v>
      </c>
    </row>
    <row r="23" spans="1:16" x14ac:dyDescent="0.25">
      <c r="A23" s="86" t="str">
        <f>'MATRIZ - cálculo '!A156</f>
        <v>Comportamento</v>
      </c>
      <c r="B23" s="33" t="str">
        <f>'MATRIZ - cálculo '!B156</f>
        <v xml:space="preserve">Alterações do Uso do Habitat </v>
      </c>
      <c r="C23" s="35" t="str">
        <f>'MATRIZ - cálculo '!D156</f>
        <v>-</v>
      </c>
      <c r="D23" s="35" t="str">
        <f>'MATRIZ - cálculo '!E156</f>
        <v>-</v>
      </c>
      <c r="E23" s="35" t="str">
        <f>'MATRIZ - cálculo '!F156</f>
        <v>-</v>
      </c>
      <c r="F23" s="35" t="str">
        <f>'MATRIZ - cálculo '!G156</f>
        <v>-</v>
      </c>
      <c r="G23" s="35" t="str">
        <f>'MATRIZ - cálculo '!H156</f>
        <v>-</v>
      </c>
      <c r="H23" s="35" t="str">
        <f>'MATRIZ - cálculo '!I156</f>
        <v>-</v>
      </c>
      <c r="I23" s="35" t="str">
        <f>'MATRIZ - cálculo '!J156</f>
        <v>-</v>
      </c>
      <c r="J23" s="35" t="str">
        <f>'MATRIZ - cálculo '!K156</f>
        <v>-</v>
      </c>
      <c r="K23" s="35" t="str">
        <f>'MATRIZ - cálculo '!L156</f>
        <v>-</v>
      </c>
      <c r="L23" s="35" t="str">
        <f>'MATRIZ - cálculo '!M156</f>
        <v>-</v>
      </c>
      <c r="M23" s="35">
        <f>'MATRIZ - cálculo '!N156</f>
        <v>-12</v>
      </c>
      <c r="N23" s="35">
        <f>'MATRIZ - cálculo '!O156</f>
        <v>0</v>
      </c>
      <c r="O23" s="35">
        <f>'MATRIZ - cálculo '!P156</f>
        <v>0</v>
      </c>
      <c r="P23" s="35">
        <f>'MATRIZ - cálculo '!Q156</f>
        <v>-12</v>
      </c>
    </row>
    <row r="24" spans="1:16" x14ac:dyDescent="0.25">
      <c r="A24" s="86"/>
      <c r="B24" s="33" t="str">
        <f>'MATRIZ - cálculo '!B164</f>
        <v>Alterações nas taxas de encalhe</v>
      </c>
      <c r="C24" s="35" t="str">
        <f>'MATRIZ - cálculo '!D164</f>
        <v>-</v>
      </c>
      <c r="D24" s="35" t="str">
        <f>'MATRIZ - cálculo '!E164</f>
        <v>-</v>
      </c>
      <c r="E24" s="35" t="str">
        <f>'MATRIZ - cálculo '!F164</f>
        <v>-</v>
      </c>
      <c r="F24" s="35" t="str">
        <f>'MATRIZ - cálculo '!G164</f>
        <v>-</v>
      </c>
      <c r="G24" s="35" t="str">
        <f>'MATRIZ - cálculo '!H164</f>
        <v>-</v>
      </c>
      <c r="H24" s="35" t="str">
        <f>'MATRIZ - cálculo '!I164</f>
        <v>-</v>
      </c>
      <c r="I24" s="35" t="str">
        <f>'MATRIZ - cálculo '!J164</f>
        <v>-</v>
      </c>
      <c r="J24" s="35" t="str">
        <f>'MATRIZ - cálculo '!K164</f>
        <v>-</v>
      </c>
      <c r="K24" s="35" t="str">
        <f>'MATRIZ - cálculo '!L164</f>
        <v>-</v>
      </c>
      <c r="L24" s="35" t="str">
        <f>'MATRIZ - cálculo '!M164</f>
        <v>-</v>
      </c>
      <c r="M24" s="35" t="str">
        <f>'MATRIZ - cálculo '!N164</f>
        <v>-</v>
      </c>
      <c r="N24" s="35" t="str">
        <f>'MATRIZ - cálculo '!O164</f>
        <v>-</v>
      </c>
      <c r="O24" s="35">
        <f>'MATRIZ - cálculo '!P164</f>
        <v>-16</v>
      </c>
      <c r="P24" s="35" t="str">
        <f>'MATRIZ - cálculo '!Q164</f>
        <v>-</v>
      </c>
    </row>
    <row r="26" spans="1:16" x14ac:dyDescent="0.25">
      <c r="A26" s="36" t="s">
        <v>63</v>
      </c>
      <c r="B26" s="30"/>
    </row>
    <row r="27" spans="1:16" x14ac:dyDescent="0.25">
      <c r="A27" s="37" t="s">
        <v>28</v>
      </c>
      <c r="B27" s="38" t="s">
        <v>73</v>
      </c>
    </row>
    <row r="28" spans="1:16" x14ac:dyDescent="0.25">
      <c r="A28" s="39">
        <v>0</v>
      </c>
      <c r="B28" s="38" t="s">
        <v>69</v>
      </c>
    </row>
    <row r="29" spans="1:16" x14ac:dyDescent="0.25">
      <c r="A29" s="40" t="s">
        <v>77</v>
      </c>
      <c r="B29" s="30" t="s">
        <v>37</v>
      </c>
    </row>
    <row r="30" spans="1:16" x14ac:dyDescent="0.25">
      <c r="A30" s="41" t="s">
        <v>78</v>
      </c>
      <c r="B30" s="30" t="s">
        <v>38</v>
      </c>
    </row>
    <row r="31" spans="1:16" x14ac:dyDescent="0.25">
      <c r="A31" s="42" t="s">
        <v>79</v>
      </c>
      <c r="B31" s="30" t="s">
        <v>64</v>
      </c>
    </row>
    <row r="32" spans="1:16" x14ac:dyDescent="0.25">
      <c r="A32" s="43" t="s">
        <v>80</v>
      </c>
      <c r="B32" s="30" t="s">
        <v>70</v>
      </c>
    </row>
    <row r="56" spans="1:2" x14ac:dyDescent="0.25">
      <c r="A56" s="45" t="s">
        <v>32</v>
      </c>
      <c r="B56" s="46"/>
    </row>
    <row r="57" spans="1:2" x14ac:dyDescent="0.25">
      <c r="A57" s="47" t="s">
        <v>28</v>
      </c>
      <c r="B57" s="51" t="s">
        <v>423</v>
      </c>
    </row>
    <row r="58" spans="1:2" x14ac:dyDescent="0.25">
      <c r="A58" s="48">
        <v>0</v>
      </c>
      <c r="B58" s="49" t="s">
        <v>66</v>
      </c>
    </row>
    <row r="59" spans="1:2" x14ac:dyDescent="0.25">
      <c r="A59" s="77" t="s">
        <v>67</v>
      </c>
      <c r="B59" s="78" t="s">
        <v>68</v>
      </c>
    </row>
    <row r="60" spans="1:2" x14ac:dyDescent="0.25">
      <c r="A60" s="77"/>
      <c r="B60" s="79"/>
    </row>
  </sheetData>
  <mergeCells count="13">
    <mergeCell ref="A1:P1"/>
    <mergeCell ref="A59:A60"/>
    <mergeCell ref="B59:B60"/>
    <mergeCell ref="A2:A3"/>
    <mergeCell ref="B2:B3"/>
    <mergeCell ref="E2:P2"/>
    <mergeCell ref="A4:A6"/>
    <mergeCell ref="A7:A9"/>
    <mergeCell ref="A10:A11"/>
    <mergeCell ref="A12:A17"/>
    <mergeCell ref="A19:A22"/>
    <mergeCell ref="A23:A24"/>
    <mergeCell ref="C2:D2"/>
  </mergeCells>
  <phoneticPr fontId="10" type="noConversion"/>
  <conditionalFormatting sqref="A57:B57 A59">
    <cfRule type="cellIs" dxfId="1896" priority="9" operator="equal">
      <formula>0</formula>
    </cfRule>
    <cfRule type="colorScale" priority="10">
      <colorScale>
        <cfvo type="min"/>
        <cfvo type="max"/>
        <color rgb="FFF8696B"/>
        <color rgb="FFFCFCFF"/>
      </colorScale>
    </cfRule>
    <cfRule type="cellIs" dxfId="1895" priority="11" operator="equal">
      <formula>0</formula>
    </cfRule>
  </conditionalFormatting>
  <conditionalFormatting sqref="B27">
    <cfRule type="cellIs" dxfId="1894" priority="3" operator="equal">
      <formula>0</formula>
    </cfRule>
    <cfRule type="colorScale" priority="4">
      <colorScale>
        <cfvo type="min"/>
        <cfvo type="max"/>
        <color rgb="FFF8696B"/>
        <color rgb="FFFCFCFF"/>
      </colorScale>
    </cfRule>
    <cfRule type="cellIs" dxfId="1893" priority="5" operator="equal">
      <formula>0</formula>
    </cfRule>
  </conditionalFormatting>
  <conditionalFormatting sqref="B28">
    <cfRule type="cellIs" dxfId="1892" priority="6" operator="equal">
      <formula>0</formula>
    </cfRule>
    <cfRule type="colorScale" priority="7">
      <colorScale>
        <cfvo type="min"/>
        <cfvo type="max"/>
        <color rgb="FFF8696B"/>
        <color rgb="FFFCFCFF"/>
      </colorScale>
    </cfRule>
    <cfRule type="cellIs" dxfId="1891" priority="8" operator="equal">
      <formula>0</formula>
    </cfRule>
  </conditionalFormatting>
  <conditionalFormatting sqref="C4:P24">
    <cfRule type="cellIs" dxfId="1890" priority="1" operator="between">
      <formula>-17</formula>
      <formula>-21</formula>
    </cfRule>
    <cfRule type="cellIs" dxfId="1889" priority="12" operator="between">
      <formula>-13</formula>
      <formula>-16</formula>
    </cfRule>
    <cfRule type="cellIs" dxfId="1888" priority="13" operator="between">
      <formula>-9</formula>
      <formula>-12</formula>
    </cfRule>
    <cfRule type="cellIs" dxfId="1887" priority="14" operator="between">
      <formula>-5</formula>
      <formula>-8</formula>
    </cfRule>
    <cfRule type="cellIs" dxfId="1886" priority="15" operator="equal">
      <formula>"-"</formula>
    </cfRule>
    <cfRule type="cellIs" dxfId="1885" priority="16" operator="greaterThan">
      <formula>-1</formula>
    </cfRule>
  </conditionalFormatting>
  <pageMargins left="0.511811024" right="0.511811024" top="0.78740157499999996" bottom="0.78740157499999996" header="0.31496062000000002" footer="0.31496062000000002"/>
  <pageSetup paperSize="9" scale="8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FCC08-C241-4487-B043-6BBCC55B1989}">
  <sheetPr>
    <tabColor theme="9" tint="0.59999389629810485"/>
  </sheetPr>
  <dimension ref="A1:M1"/>
  <sheetViews>
    <sheetView workbookViewId="0">
      <selection activeCell="C11" sqref="C11"/>
    </sheetView>
  </sheetViews>
  <sheetFormatPr defaultRowHeight="15.75" x14ac:dyDescent="0.25"/>
  <cols>
    <col min="1" max="1" width="9.5" bestFit="1" customWidth="1"/>
    <col min="2" max="2" width="24.625" bestFit="1" customWidth="1"/>
    <col min="3" max="3" width="47.125" customWidth="1"/>
    <col min="5" max="5" width="22.375" bestFit="1" customWidth="1"/>
    <col min="6" max="6" width="12.375" bestFit="1" customWidth="1"/>
    <col min="7" max="7" width="23.625" bestFit="1" customWidth="1"/>
    <col min="8" max="8" width="8.875" bestFit="1" customWidth="1"/>
    <col min="9" max="9" width="14.5" bestFit="1" customWidth="1"/>
    <col min="10" max="10" width="21.875" bestFit="1" customWidth="1"/>
    <col min="12" max="12" width="13.5" bestFit="1" customWidth="1"/>
  </cols>
  <sheetData>
    <row r="1" spans="1:13" x14ac:dyDescent="0.25">
      <c r="A1" s="20" t="s">
        <v>41</v>
      </c>
      <c r="B1" s="20" t="s">
        <v>21</v>
      </c>
      <c r="C1" s="20" t="s">
        <v>74</v>
      </c>
      <c r="D1" s="20" t="s">
        <v>43</v>
      </c>
      <c r="E1" s="20" t="s">
        <v>42</v>
      </c>
      <c r="F1" s="25" t="s">
        <v>34</v>
      </c>
      <c r="G1" s="21" t="s">
        <v>75</v>
      </c>
      <c r="H1" s="21" t="s">
        <v>35</v>
      </c>
      <c r="I1" s="21" t="s">
        <v>76</v>
      </c>
      <c r="J1" s="21" t="s">
        <v>36</v>
      </c>
      <c r="K1" s="21" t="s">
        <v>39</v>
      </c>
      <c r="L1" s="21" t="s">
        <v>40</v>
      </c>
      <c r="M1" s="22" t="s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Lista de Impactos - Marinho</vt:lpstr>
      <vt:lpstr>MATRIZ - cálculo </vt:lpstr>
      <vt:lpstr>MATRIZ  - resultado </vt:lpstr>
      <vt:lpstr>Matriz 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Ribeiro</dc:creator>
  <cp:lastModifiedBy>Anna Paula Ribeiro</cp:lastModifiedBy>
  <dcterms:created xsi:type="dcterms:W3CDTF">2020-11-25T18:56:11Z</dcterms:created>
  <dcterms:modified xsi:type="dcterms:W3CDTF">2023-06-07T17:02:12Z</dcterms:modified>
</cp:coreProperties>
</file>