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Anna Paula Ribeiro\PMBA Dropbox\00-NAIR\TALL\RA2022\00_VERSÃO FINAL_ENVIO_RA2022_RT43_jun2023\RA2022_RT43_Material Suplementar\Temas\"/>
    </mc:Choice>
  </mc:AlternateContent>
  <xr:revisionPtr revIDLastSave="0" documentId="13_ncr:1_{38C7CDC8-4BA0-4E96-9DCD-969108E8CAC8}" xr6:coauthVersionLast="36" xr6:coauthVersionMax="41" xr10:uidLastSave="{00000000-0000-0000-0000-000000000000}"/>
  <bookViews>
    <workbookView xWindow="-120" yWindow="-120" windowWidth="29040" windowHeight="15840" tabRatio="708" activeTab="1" xr2:uid="{B4498D2C-05EA-064A-BB24-F03A0900C862}"/>
  </bookViews>
  <sheets>
    <sheet name="Lista de Impactos - Dulcícola" sheetId="21" r:id="rId1"/>
    <sheet name="MATRIZ - cálculo " sheetId="16" r:id="rId2"/>
    <sheet name="MATRIZ  - resultado " sheetId="4" r:id="rId3"/>
    <sheet name="Matriz Dinâmica" sheetId="19" state="hidden" r:id="rId4"/>
  </sheets>
  <definedNames>
    <definedName name="_xlnm._FilterDatabase" localSheetId="0" hidden="1">'Lista de Impactos - Dulcícola'!$A$1:$J$97</definedName>
    <definedName name="_xlnm._FilterDatabase" localSheetId="1" hidden="1">'MATRIZ - cálculo '!$A$1:$N$59</definedName>
    <definedName name="Caráter__Ca" localSheetId="1">MATCH(#REF!,'MATRIZ - cálculo 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6" l="1"/>
  <c r="G9" i="4"/>
  <c r="G3" i="4"/>
  <c r="G4" i="4"/>
  <c r="G5" i="4"/>
  <c r="G6" i="4"/>
  <c r="G8" i="4"/>
  <c r="G10" i="4"/>
  <c r="G11" i="4"/>
  <c r="G12" i="4"/>
  <c r="G13" i="4"/>
  <c r="G14" i="4"/>
  <c r="G15" i="4"/>
  <c r="G16" i="4"/>
  <c r="G17" i="4"/>
  <c r="G18" i="4"/>
  <c r="H28" i="16"/>
  <c r="G7" i="4" s="1"/>
  <c r="M28" i="16"/>
  <c r="N28" i="16"/>
  <c r="M44" i="16"/>
  <c r="N44" i="16"/>
  <c r="N60" i="16"/>
  <c r="J68" i="16"/>
  <c r="K68" i="16"/>
  <c r="L68" i="16"/>
  <c r="M68" i="16"/>
  <c r="N68" i="16"/>
  <c r="J76" i="16"/>
  <c r="K76" i="16"/>
  <c r="L76" i="16"/>
  <c r="M76" i="16"/>
  <c r="N76" i="16"/>
  <c r="J84" i="16"/>
  <c r="N92" i="16"/>
  <c r="N100" i="16"/>
  <c r="J108" i="16"/>
  <c r="K108" i="16"/>
  <c r="L108" i="16"/>
  <c r="M108" i="16"/>
  <c r="N108" i="16"/>
  <c r="J116" i="16"/>
  <c r="K116" i="16"/>
  <c r="L116" i="16"/>
  <c r="M116" i="16"/>
  <c r="N116" i="16"/>
  <c r="A4" i="4"/>
  <c r="E10" i="4"/>
  <c r="F10" i="4"/>
  <c r="H10" i="4"/>
  <c r="I10" i="4"/>
  <c r="J10" i="4"/>
  <c r="K10" i="4"/>
  <c r="L10" i="4"/>
  <c r="M10" i="4"/>
  <c r="C11" i="4"/>
  <c r="D11" i="4"/>
  <c r="E11" i="4"/>
  <c r="F11" i="4"/>
  <c r="H11" i="4"/>
  <c r="I11" i="4"/>
  <c r="J11" i="4"/>
  <c r="K11" i="4"/>
  <c r="L11" i="4"/>
  <c r="M11" i="4"/>
  <c r="I12" i="4"/>
  <c r="J12" i="4"/>
  <c r="K12" i="4"/>
  <c r="L12" i="4"/>
  <c r="M12" i="4"/>
  <c r="I13" i="4"/>
  <c r="J13" i="4"/>
  <c r="K13" i="4"/>
  <c r="L13" i="4"/>
  <c r="M13" i="4"/>
  <c r="C14" i="4"/>
  <c r="D14" i="4"/>
  <c r="E14" i="4"/>
  <c r="F14" i="4"/>
  <c r="H14" i="4"/>
  <c r="I14" i="4"/>
  <c r="J14" i="4"/>
  <c r="K14" i="4"/>
  <c r="L14" i="4"/>
  <c r="M14" i="4"/>
  <c r="C15" i="4"/>
  <c r="D15" i="4"/>
  <c r="E15" i="4"/>
  <c r="F15" i="4"/>
  <c r="H15" i="4"/>
  <c r="I15" i="4"/>
  <c r="J15" i="4"/>
  <c r="K15" i="4"/>
  <c r="L15" i="4"/>
  <c r="M15" i="4"/>
  <c r="C16" i="4"/>
  <c r="D16" i="4"/>
  <c r="E16" i="4"/>
  <c r="F16" i="4"/>
  <c r="H16" i="4"/>
  <c r="I16" i="4"/>
  <c r="J16" i="4"/>
  <c r="K16" i="4"/>
  <c r="L16" i="4"/>
  <c r="M16" i="4"/>
  <c r="C17" i="4"/>
  <c r="D17" i="4"/>
  <c r="F17" i="4"/>
  <c r="I17" i="4"/>
  <c r="J17" i="4"/>
  <c r="K17" i="4"/>
  <c r="L17" i="4"/>
  <c r="M17" i="4"/>
  <c r="C18" i="4"/>
  <c r="D18" i="4"/>
  <c r="F18" i="4"/>
  <c r="I18" i="4"/>
  <c r="J18" i="4"/>
  <c r="K18" i="4"/>
  <c r="L18" i="4"/>
  <c r="M18" i="4"/>
  <c r="K4" i="4"/>
  <c r="L4" i="4"/>
  <c r="M4" i="4"/>
  <c r="K5" i="4"/>
  <c r="L5" i="4"/>
  <c r="M5" i="4"/>
  <c r="K6" i="4"/>
  <c r="L6" i="4"/>
  <c r="M6" i="4"/>
  <c r="K7" i="4"/>
  <c r="L7" i="4"/>
  <c r="M7" i="4"/>
  <c r="K8" i="4"/>
  <c r="L8" i="4"/>
  <c r="M8" i="4"/>
  <c r="K9" i="4"/>
  <c r="L9" i="4"/>
  <c r="M9" i="4"/>
  <c r="L3" i="4"/>
  <c r="M3" i="4"/>
  <c r="A17" i="4"/>
  <c r="A15" i="4"/>
  <c r="A11" i="4"/>
  <c r="A9" i="4"/>
  <c r="A6" i="4"/>
  <c r="B18" i="4"/>
  <c r="B17" i="4"/>
  <c r="B16" i="4"/>
  <c r="B15" i="4"/>
  <c r="B14" i="4"/>
  <c r="B13" i="4"/>
  <c r="B12" i="4"/>
  <c r="B11" i="4"/>
  <c r="I9" i="4"/>
  <c r="J9" i="4"/>
  <c r="E8" i="4"/>
  <c r="F8" i="4"/>
  <c r="H8" i="4"/>
  <c r="I8" i="4"/>
  <c r="J8" i="4"/>
  <c r="E6" i="4"/>
  <c r="F6" i="4"/>
  <c r="H6" i="4"/>
  <c r="I6" i="4"/>
  <c r="J6" i="4"/>
  <c r="C5" i="4"/>
  <c r="E5" i="4"/>
  <c r="F5" i="4"/>
  <c r="H5" i="4"/>
  <c r="I5" i="4"/>
  <c r="J5" i="4"/>
  <c r="D4" i="4"/>
  <c r="E4" i="4"/>
  <c r="F4" i="4"/>
  <c r="H4" i="4"/>
  <c r="I4" i="4"/>
  <c r="J4" i="4"/>
  <c r="I116" i="16"/>
  <c r="H18" i="4"/>
  <c r="F116" i="16"/>
  <c r="E18" i="4"/>
  <c r="I108" i="16"/>
  <c r="H17" i="4"/>
  <c r="F108" i="16"/>
  <c r="E17" i="4"/>
  <c r="I76" i="16"/>
  <c r="H13" i="4"/>
  <c r="G76" i="16"/>
  <c r="F13" i="4"/>
  <c r="F76" i="16"/>
  <c r="E13" i="4"/>
  <c r="D13" i="4"/>
  <c r="C13" i="4"/>
  <c r="B10" i="4"/>
  <c r="B9" i="4"/>
  <c r="B8" i="4"/>
  <c r="B7" i="4"/>
  <c r="B6" i="4"/>
  <c r="B5" i="4"/>
  <c r="I68" i="16"/>
  <c r="H12" i="4"/>
  <c r="G68" i="16"/>
  <c r="F12" i="4"/>
  <c r="F68" i="16"/>
  <c r="E12" i="4"/>
  <c r="D12" i="4"/>
  <c r="C12" i="4"/>
  <c r="D3" i="4"/>
  <c r="E3" i="4"/>
  <c r="F3" i="4"/>
  <c r="H3" i="4"/>
  <c r="I3" i="4"/>
  <c r="J3" i="4"/>
  <c r="K3" i="4"/>
  <c r="C3" i="4"/>
  <c r="D52" i="16"/>
  <c r="C10" i="4"/>
  <c r="E52" i="16"/>
  <c r="D10" i="4"/>
  <c r="C9" i="4"/>
  <c r="D9" i="4"/>
  <c r="E9" i="4"/>
  <c r="D36" i="16"/>
  <c r="C8" i="4"/>
  <c r="E36" i="16"/>
  <c r="D8" i="4"/>
  <c r="D28" i="16"/>
  <c r="C7" i="4"/>
  <c r="E28" i="16"/>
  <c r="D7" i="4"/>
  <c r="E7" i="4"/>
  <c r="D20" i="16"/>
  <c r="C6" i="4"/>
  <c r="E20" i="16"/>
  <c r="D6" i="4"/>
  <c r="E12" i="16"/>
  <c r="D5" i="4"/>
  <c r="B4" i="4"/>
  <c r="F9" i="4"/>
  <c r="F7" i="4"/>
  <c r="H9" i="4"/>
  <c r="H7" i="4"/>
  <c r="I7" i="4"/>
  <c r="J7" i="4"/>
  <c r="D4" i="16"/>
  <c r="C4" i="4"/>
</calcChain>
</file>

<file path=xl/sharedStrings.xml><?xml version="1.0" encoding="utf-8"?>
<sst xmlns="http://schemas.openxmlformats.org/spreadsheetml/2006/main" count="1138" uniqueCount="370">
  <si>
    <t>Abiótico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</si>
  <si>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</si>
  <si>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</si>
  <si>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</si>
  <si>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</si>
  <si>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</si>
  <si>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</si>
  <si>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</si>
  <si>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</si>
  <si>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</si>
  <si>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</si>
  <si>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</si>
  <si>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</si>
  <si>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</si>
  <si>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</si>
  <si>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</si>
  <si>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Irreversível</t>
  </si>
  <si>
    <t>Parcialmente Reversível</t>
  </si>
  <si>
    <t>Reversível</t>
  </si>
  <si>
    <t>Abrangência (Ab)</t>
  </si>
  <si>
    <t>Grande</t>
  </si>
  <si>
    <t>CATEGORIA</t>
  </si>
  <si>
    <t>IMPACTOS</t>
  </si>
  <si>
    <t>Referência</t>
  </si>
  <si>
    <t>Ecotoxicologia</t>
  </si>
  <si>
    <t>Química</t>
  </si>
  <si>
    <t>Ecologia</t>
  </si>
  <si>
    <t>Saúde</t>
  </si>
  <si>
    <t>-</t>
  </si>
  <si>
    <t>Alta</t>
  </si>
  <si>
    <t>Definição (Def)</t>
  </si>
  <si>
    <t>Nível Ambiental/Trófico (Nat)</t>
  </si>
  <si>
    <t>LEGENDA:</t>
  </si>
  <si>
    <t>CRITÉRIOS</t>
  </si>
  <si>
    <t>Caráter</t>
  </si>
  <si>
    <t>Definição</t>
  </si>
  <si>
    <t>Nível Ambiental/Trófico</t>
  </si>
  <si>
    <t>Baixo</t>
  </si>
  <si>
    <t>Médio</t>
  </si>
  <si>
    <t>Duração</t>
  </si>
  <si>
    <t>Reversibilidade</t>
  </si>
  <si>
    <t>AMBIENTE</t>
  </si>
  <si>
    <t>MATRIZ</t>
  </si>
  <si>
    <t>MEIO</t>
  </si>
  <si>
    <t>Nível organizacional atingido</t>
  </si>
  <si>
    <t>Relação com o rompimento</t>
  </si>
  <si>
    <t>Indivíduo</t>
  </si>
  <si>
    <t>C, D, H</t>
  </si>
  <si>
    <t>C, H</t>
  </si>
  <si>
    <t>Meio Abiótico</t>
  </si>
  <si>
    <t>Indireto</t>
  </si>
  <si>
    <t>Comunidade</t>
  </si>
  <si>
    <t>Direto</t>
  </si>
  <si>
    <t>H</t>
  </si>
  <si>
    <t>Sem relação definida ainda</t>
  </si>
  <si>
    <t>A, B, E</t>
  </si>
  <si>
    <t>População</t>
  </si>
  <si>
    <t>A, E, H</t>
  </si>
  <si>
    <t>A, H</t>
  </si>
  <si>
    <t>Relação com rompimento</t>
  </si>
  <si>
    <t>Abrangência Espacial (Ab)</t>
  </si>
  <si>
    <t>Abrangência Espacial</t>
  </si>
  <si>
    <t>Transitório</t>
  </si>
  <si>
    <t>Recorrente</t>
  </si>
  <si>
    <t>Sem relação def ainda</t>
  </si>
  <si>
    <t>Legenda:</t>
  </si>
  <si>
    <t>Alto</t>
  </si>
  <si>
    <t>A, C, D, E, H</t>
  </si>
  <si>
    <t>ao longo de todo o período de monitoramento</t>
  </si>
  <si>
    <t>Impacto Nulo</t>
  </si>
  <si>
    <t>Valores negativos</t>
  </si>
  <si>
    <t>Impactos negativos quantificados pelos critérios, em escala de cor do menor valor ao maior valor</t>
  </si>
  <si>
    <t>Impacto nulo</t>
  </si>
  <si>
    <t>Critico</t>
  </si>
  <si>
    <t>Agrupamento de Impactos</t>
  </si>
  <si>
    <t>Ao longo de todo período de monitoramento</t>
  </si>
  <si>
    <t>Ao longo do monitoramento</t>
  </si>
  <si>
    <t>Não se aplica / não realizado no PMBA/Fest</t>
  </si>
  <si>
    <t>AGRUPAMENTO DE IMPACTOS</t>
  </si>
  <si>
    <t>Relação com Rompimento</t>
  </si>
  <si>
    <t>Abrang. Espacial</t>
  </si>
  <si>
    <t xml:space="preserve"> -5 a -8</t>
  </si>
  <si>
    <t xml:space="preserve"> -9 a -12</t>
  </si>
  <si>
    <t xml:space="preserve"> -13 a -16</t>
  </si>
  <si>
    <t xml:space="preserve"> -17 a -21</t>
  </si>
  <si>
    <t>Categorias</t>
  </si>
  <si>
    <t xml:space="preserve">Abrangência espacial </t>
  </si>
  <si>
    <t>Abrangência temporal</t>
  </si>
  <si>
    <t>Água</t>
  </si>
  <si>
    <t>períodos chuvosos</t>
  </si>
  <si>
    <t>Ações na Bacia</t>
  </si>
  <si>
    <t>Aumento da turbidez e das concentrações de sólidos totais e de sólidos suspensos totais</t>
  </si>
  <si>
    <t>E</t>
  </si>
  <si>
    <t>Sedimentologia</t>
  </si>
  <si>
    <t>Durante o períodos de dragagem (fev/2016 - dez/2018; maio/22 -dez/2022) e em períodos chuvosos posteriores.</t>
  </si>
  <si>
    <t>Limnologia</t>
  </si>
  <si>
    <t>Aumento da concentração do Material Particulado em Suspensão (MPS) e dos valores de turbidez</t>
  </si>
  <si>
    <t>A, B, C, F, H</t>
  </si>
  <si>
    <t>Períodos de alta vazão (chuvosos) na calha fluvial, mas também nos pulsos de inundação do Rio Doce com intrusão de material fluvial nas lagoas Areão (EA23), Areal (E24) e Laguna de Monsarás (E25)</t>
  </si>
  <si>
    <t>Aumento da concentração do Material Particulado em Suspensão (MPS) e dos valores de turbidez com a intrusão de material depositado na Plataforma Continental Interna após a abertura natural ou artificial da barra da Laguna de Monsarás</t>
  </si>
  <si>
    <t>C e H</t>
  </si>
  <si>
    <t>Laguna de Mosarás (EA25)</t>
  </si>
  <si>
    <t>períodos de alta vazão (chuvosos), sobretudo sob condições de cheias do Rio Doce</t>
  </si>
  <si>
    <t>Mineralogia</t>
  </si>
  <si>
    <t>Sedimento</t>
  </si>
  <si>
    <t>Aumento nas concentrações de silicatos (caulinita, mica e quartzo)</t>
  </si>
  <si>
    <t>Elevação dos teores de gibbsita</t>
  </si>
  <si>
    <t>Aumentos nas concentrações de oxihidróxidos de Fe (goethita e hematita)</t>
  </si>
  <si>
    <t>Aumento das concentrações de Nitrogênio total e inorgânico dissolvido (NID)</t>
  </si>
  <si>
    <t>A, E, F, H</t>
  </si>
  <si>
    <t>períodos de alta vazão (chuvosos)</t>
  </si>
  <si>
    <t>Elevação das concentrações de Fósforo total</t>
  </si>
  <si>
    <t>Elevação das concentrações de silício inorgânico dissolvido</t>
  </si>
  <si>
    <t>Alteração na estequiometria de macro e micronutrientes (N:P:Si:Fe)</t>
  </si>
  <si>
    <t>períodos de baixa (estiagem) e alta vazão (chuvoso)</t>
  </si>
  <si>
    <t>Incremento sazonal dos fluxos de nutrientes (N, P e Si)</t>
  </si>
  <si>
    <t>E e H</t>
  </si>
  <si>
    <t xml:space="preserve">Calha do Rio Doce (EA21) </t>
  </si>
  <si>
    <t>Análises Químicas</t>
  </si>
  <si>
    <t>Grande variação dos valores de Fe total em água, com valores máximos próximos aos observados pós-desastre.</t>
  </si>
  <si>
    <t>A,C, D, E, F, G, H</t>
  </si>
  <si>
    <t>Contaminação por metais e metaloides</t>
  </si>
  <si>
    <t>Valores elevados de Fe total superiores ao  limite do NOAA crônico</t>
  </si>
  <si>
    <t>Valores elevados de Fe dissolvido, superiores aos  limites do CONAMA e do NOAA crônico</t>
  </si>
  <si>
    <t>Altas concentrações de Alumínio Dissolvido, com elevados índices de não conformidade segundo CONAMA e NOAA crônico</t>
  </si>
  <si>
    <t>Períodos chuvosos , no período de out/21 a mar/22 atingiram máximos.</t>
  </si>
  <si>
    <t>Altas concentrações de Alumínio Total,  com valores superiores ao NOAA crônico.</t>
  </si>
  <si>
    <t>Valores de manganês total superiores ao limite CONAMA e NOAA crônico</t>
  </si>
  <si>
    <t>Menor variabilidade com os períodos chuvosos, em comparação a outros metais, durante todo o PMBA.</t>
  </si>
  <si>
    <t xml:space="preserve">Altas concentrações de Bário Total excedendo o limite NOAA crônico </t>
  </si>
  <si>
    <t>A,C, E, F, G, H</t>
  </si>
  <si>
    <t>Elevação sazional das concentrações de Vanádio Total, sendo esse elemento presente no rejeito</t>
  </si>
  <si>
    <t>C,E, D, G</t>
  </si>
  <si>
    <t xml:space="preserve">Aumento dos valores de Chumbo Total excedendo o limite NOAA crônico e CONAMA </t>
  </si>
  <si>
    <t>C,E, F, G</t>
  </si>
  <si>
    <t>Períodos chuvosos apresentam os maiores valores.</t>
  </si>
  <si>
    <t>C,E, G</t>
  </si>
  <si>
    <t>Aumento da concentração de Lantânio, acima do limite NOAA crônico</t>
  </si>
  <si>
    <t>Períodos chuvosos apresentaram praticamente 100% de INC para rios doce e  Guandu, durante todo o PMBA, No período de seca os INC de La têm aumentado para esses dois rios, no decorrer do PMBA.</t>
  </si>
  <si>
    <t>Tendência de redução no teor de Cobalto Total</t>
  </si>
  <si>
    <t>Elevação das concentrações de Arsênio-Arsênio Total</t>
  </si>
  <si>
    <t>C, D, E, F, G</t>
  </si>
  <si>
    <t>Períodos chuvosos de out/21 a mar/22</t>
  </si>
  <si>
    <t>Elevação das concentrações de Cromo total, excendo os limites NOAA PEL e CONAMA</t>
  </si>
  <si>
    <t>Elevação no teor de Níquel com amostras em não conformidade em relação ao limite  CONAMA 2 e NOAA PEL</t>
  </si>
  <si>
    <t>Fitoplâncton e Zooplâncton</t>
  </si>
  <si>
    <t>Elevação das concentrações de Fe e outros elementos, como As, Cd, Cr, Cu, Mn e Pb</t>
  </si>
  <si>
    <t>A</t>
  </si>
  <si>
    <t>Diminuição temporal nos níveis de metais (IBR bioacumulação)</t>
  </si>
  <si>
    <t>Aumento temporal nos níveis de metais (IBR bioacumulação)</t>
  </si>
  <si>
    <t>Crustáceos</t>
  </si>
  <si>
    <t>Campanha 1 (período seco - set/out 2018) a Campanha 6 (período seco - jul/ago 2021).</t>
  </si>
  <si>
    <t>Peixes</t>
  </si>
  <si>
    <t>Maiores concentrações de Cd, Cr , Cu, Fe, Mn  e Pb em músculo de peixes onívoros e carnívoros</t>
  </si>
  <si>
    <t>B</t>
  </si>
  <si>
    <t>Maiores concentrações de Cd, Cr e Mn em músculo de camarões</t>
  </si>
  <si>
    <t>Maiores níveis de metais (IBR bioacumulação)</t>
  </si>
  <si>
    <t>C</t>
  </si>
  <si>
    <t>Maior nível de bioacumulação de metais</t>
  </si>
  <si>
    <t>período seco de 2018</t>
  </si>
  <si>
    <t>Redução do teor de Fenóis Totais</t>
  </si>
  <si>
    <t xml:space="preserve">Contaminação por compostos orgânicos </t>
  </si>
  <si>
    <t>Ao longo do PMBA</t>
  </si>
  <si>
    <t>C, F, H</t>
  </si>
  <si>
    <t>Redução do teor de  HAs- Hidrocarboneros Alifáticos</t>
  </si>
  <si>
    <t>Aumento do teor de Pesticidas</t>
  </si>
  <si>
    <t>C, F,G, H</t>
  </si>
  <si>
    <t>Aumento no período chuvoso de out/21 a mar/22.</t>
  </si>
  <si>
    <t>Aumento do teor de HPAs - Hidrocarbonetos Poliaromáticos</t>
  </si>
  <si>
    <t xml:space="preserve">Perifíton </t>
  </si>
  <si>
    <t>Perifíton</t>
  </si>
  <si>
    <t>A, D, H</t>
  </si>
  <si>
    <t xml:space="preserve">Macrófitas </t>
  </si>
  <si>
    <t>Macrófitas</t>
  </si>
  <si>
    <t xml:space="preserve">Redução da diversidade de espécies </t>
  </si>
  <si>
    <t>Ao longo dos quatro anos de monitoramento, especialmente nos períodos chuvosos.</t>
  </si>
  <si>
    <t>Tendência de diminuição da riqueza média</t>
  </si>
  <si>
    <t>Ao longo dos quatro anos de monitoramento, especialmente nos períodos chuvosos</t>
  </si>
  <si>
    <t xml:space="preserve">Fitoplâncton </t>
  </si>
  <si>
    <t>Fitoplâncton</t>
  </si>
  <si>
    <t>Tendência geral de redução nas médias de riqueza e diversidade de espécies</t>
  </si>
  <si>
    <t>ao longo de todo período de monitoramento</t>
  </si>
  <si>
    <t xml:space="preserve">Zooplâncton </t>
  </si>
  <si>
    <t>Zooplâncton</t>
  </si>
  <si>
    <t xml:space="preserve"> Lagoas e lagos (Estações amostrais Limão (18), Nova (19), Juparanã (20), Areal (24) e Monsarás (25 e 25A)</t>
  </si>
  <si>
    <t>Tendência temporal de aumento na riqueza de espécies</t>
  </si>
  <si>
    <t xml:space="preserve"> Lagoas e lagos (Estações amostrais Limão (18), Nova (19), Juparanã (20), Areal (24) e Monsarás (25 e 25A).</t>
  </si>
  <si>
    <t>Tendência temporal de redução na riqueza de espécies</t>
  </si>
  <si>
    <t>Macroinvertebrados</t>
  </si>
  <si>
    <t xml:space="preserve">Tendência de diminuição da diversidade beta taxonômica </t>
  </si>
  <si>
    <t xml:space="preserve">Alterações na estrutura de população </t>
  </si>
  <si>
    <t xml:space="preserve">Calha e tributários do Rio Doce, Pontos 2 e 7 </t>
  </si>
  <si>
    <t>Aumento na contribuição de diatomáceas de baixo perfil</t>
  </si>
  <si>
    <t>Lagoas (E23, E24, E25, E25a)</t>
  </si>
  <si>
    <t>períodos secos</t>
  </si>
  <si>
    <t>Ecossistema</t>
  </si>
  <si>
    <t>H, E, C</t>
  </si>
  <si>
    <t>Ao longo de todo o monitoramento</t>
  </si>
  <si>
    <t>Pontos da calha: 2, 3, 4, 8 e 8B. Tributário: 7 Lagos: 5, 6 e 10</t>
  </si>
  <si>
    <t xml:space="preserve">Redução da abundância de espécies nativas </t>
  </si>
  <si>
    <t>Desequilíbrio populacional (proporção sexual) dos peixes nativos</t>
  </si>
  <si>
    <t xml:space="preserve">Redução do recrutamento de espécies nativas e alto recrutamento de espécies introduzidas </t>
  </si>
  <si>
    <t>Alteração na frequência dos estagios de maturação gonadal: tendência das espécies nativas terem menor frequência relativa no sucesso reprodutivo do que as espécies introduzidas.</t>
  </si>
  <si>
    <t xml:space="preserve">Redução da guilda de carnívoros e piscívoros nativos </t>
  </si>
  <si>
    <t>Baixo recrutamento de espécies (microcrustáceos)</t>
  </si>
  <si>
    <t>H, D</t>
  </si>
  <si>
    <t xml:space="preserve">Aumento dos índices de dominância das espécies oportunistas/bioindicadoras. </t>
  </si>
  <si>
    <t>Tendência de aumento na abundância de cianobactérias com sistema de absorção de Fe bem adaptado (Synechocystis sp.)</t>
  </si>
  <si>
    <t>E, F</t>
  </si>
  <si>
    <t>Tendência de aumento na abundância total de cianobactérias</t>
  </si>
  <si>
    <t>B, E, F</t>
  </si>
  <si>
    <t>Rios (EA0 - Itapina, EA21 - Linhares, EA22 - Povoação, EA26 - Regência e EA17 -  Guandu), lagoas (EA25 - Monsarás praia e EA25a - Monsarás ponte. EA24 - Areal e EA23 - Areão), Lagos (EA18 - Limão, EA19 - Nova, EA20 Juparanã)</t>
  </si>
  <si>
    <t xml:space="preserve">Predomínio de táxons tolerantes e resistentes (Diptera Chironomidae, Classe Oligochaeta e outros) </t>
  </si>
  <si>
    <t>E, H</t>
  </si>
  <si>
    <t>Tendência de aumento na abundância e na biomassa de espécies introduzidas.</t>
  </si>
  <si>
    <t xml:space="preserve">Microbiota no sedimento </t>
  </si>
  <si>
    <t>Grande abundância de Anaerolineacea e Pirellulaceae</t>
  </si>
  <si>
    <t>B, C, D, E, H</t>
  </si>
  <si>
    <t>Período seco de 2018 (set/out, 2018) ao período seco de 2021 (jul/ago 2021).</t>
  </si>
  <si>
    <t xml:space="preserve">Elevados níveis de presença de Exiguobacterium e Acinetobacter </t>
  </si>
  <si>
    <t>período chuvoso de 2022 (março de 2022).</t>
  </si>
  <si>
    <t>Presença  Anaerolineaceae em elevados níveis</t>
  </si>
  <si>
    <t>Microbiota na água</t>
  </si>
  <si>
    <t>Aumento dos táxons Acinetobacter e Exiguobacterium</t>
  </si>
  <si>
    <t xml:space="preserve"> período chuvoso de 2020 (período chuvoso, jan/fev 2020) e 2021 (período chuvoso, jan/fev 2021).</t>
  </si>
  <si>
    <t xml:space="preserve">Microbiota na água </t>
  </si>
  <si>
    <t xml:space="preserve">Baixa diversidade funcional com aumento de Fe, Zn e Al </t>
  </si>
  <si>
    <t>D</t>
  </si>
  <si>
    <t>Maior variabilidade na composição de espécies e traços funcionais</t>
  </si>
  <si>
    <t xml:space="preserve">Tendência temporal de perda de espécies e traços funcionais </t>
  </si>
  <si>
    <t xml:space="preserve">Diminuição da diversidade genética em 6 espécies nativas </t>
  </si>
  <si>
    <t>B, H</t>
  </si>
  <si>
    <t>Genética</t>
  </si>
  <si>
    <t xml:space="preserve">Baixa diversidade genética das espécies nativas </t>
  </si>
  <si>
    <t>Tendência de diminuição da diversidade filogenética,  especialmente as espécies nativas.</t>
  </si>
  <si>
    <t xml:space="preserve">Redução da diversidade filogenética  </t>
  </si>
  <si>
    <t xml:space="preserve">Comunidade </t>
  </si>
  <si>
    <t>Ictioplâncton</t>
  </si>
  <si>
    <t xml:space="preserve">ao longo de todo o período de monitoramento </t>
  </si>
  <si>
    <t>Alterações morfológicas incomuns em larvas e juvenis de peixes.</t>
  </si>
  <si>
    <t xml:space="preserve">Indireto </t>
  </si>
  <si>
    <t xml:space="preserve">Maiores níveis de efeito biológico (IBR Biomarcador) </t>
  </si>
  <si>
    <t xml:space="preserve">Aumento nos valores de índice de resposta biológica </t>
  </si>
  <si>
    <t>nos períodos seco de 2021 (jul/ago 2021)  e chuvoso de 2022 (março de 2022)</t>
  </si>
  <si>
    <t>Aumento temporal do efeito biológico (IBR Biomarcador)</t>
  </si>
  <si>
    <t xml:space="preserve">Aumento de toxicidade </t>
  </si>
  <si>
    <t>Perído seco de 2022 (set/out 2022)</t>
  </si>
  <si>
    <t>Aumento de toxicidade</t>
  </si>
  <si>
    <t>Afluente Rio Guandu (RGU-01); Calha do Rio Doce em Colatina (RDO-13)</t>
  </si>
  <si>
    <t xml:space="preserve">Maiores valores de toxicidade associados à amostras de sedimento com relação a água </t>
  </si>
  <si>
    <t xml:space="preserve">Aumento da toxicidade (de não tóxico para levemente tóxico) </t>
  </si>
  <si>
    <t xml:space="preserve">Redução na toxicidade </t>
  </si>
  <si>
    <t>Calha do Rio Doce em Colatina (RDO-13)</t>
  </si>
  <si>
    <t>Redução dos valores de toxicidade</t>
  </si>
  <si>
    <t xml:space="preserve">Aumento na abundância de taxóns indicadores de impacto </t>
  </si>
  <si>
    <t>Danos morfológicos e celulares</t>
  </si>
  <si>
    <t>AMBIENTE DULCÍCOLA</t>
  </si>
  <si>
    <t>Micobiota</t>
  </si>
  <si>
    <t>Perifiton</t>
  </si>
  <si>
    <t>Tendência de aumento temporal do efeito biológico (IBR Biomarcador).</t>
  </si>
  <si>
    <t>Alterações na composição sedimentológica</t>
  </si>
  <si>
    <t>Redução dos valores de Manganês total, em relação aos valores observados após o rompimento da barragem</t>
  </si>
  <si>
    <t>Alterações nos níveis de toxicidade</t>
  </si>
  <si>
    <t>Aumento na contribuição de diatomáceas móveis</t>
  </si>
  <si>
    <t>Tendência de redução do Ferro total com flutuações nas cheias</t>
  </si>
  <si>
    <t>Elevação das concentrações de Alumínio</t>
  </si>
  <si>
    <t>Períodos chuvosos em todo o PMBA, especialmente out/21 a mar/22</t>
  </si>
  <si>
    <t>Elevação no teor de Mn</t>
  </si>
  <si>
    <t>C, D,H</t>
  </si>
  <si>
    <t>Elevação no teor de Pb</t>
  </si>
  <si>
    <t>C,D,F,G,H</t>
  </si>
  <si>
    <t>Os aumentos ocorreram no período de out21/ a mar/22 e de abr/22 a set/22. Entretanto há redução ao longo do PMBA, sendo valores menores que de outros anos antes da pandemia.</t>
  </si>
  <si>
    <t>Os aumentos ocorreram no período de out21/ a mar/22 . Entretanto há redução ao longo do PMBA.</t>
  </si>
  <si>
    <t>Presença de sedimento avermelhado em cavidades internas como boca e intestino e em alguma região corpórea externa em larvas de peixes, podendo afetar a viabilidade e sobrevivência</t>
  </si>
  <si>
    <t>Plâncton</t>
  </si>
  <si>
    <t>Alterações da diversidade e estrutura genética</t>
  </si>
  <si>
    <t xml:space="preserve">Variabilidade da diversidade funcional </t>
  </si>
  <si>
    <t xml:space="preserve">Alterações na estrutura de comunidade </t>
  </si>
  <si>
    <t>Alterações nos parâmetros de saúde e fisiologia</t>
  </si>
  <si>
    <t>Aumento da concentração do material particulado em suspensão e turbidez</t>
  </si>
  <si>
    <t>Alterações na concentração de nutrientes</t>
  </si>
  <si>
    <t>Peixes, ictioplâncton e macroinvertebrados</t>
  </si>
  <si>
    <t>Tema PMBA/Fest</t>
  </si>
  <si>
    <t>Não se aplica / não previsto para o PMBA/Fest</t>
  </si>
  <si>
    <t>Impacto</t>
  </si>
  <si>
    <t xml:space="preserve"> C, D,E, F, G, H</t>
  </si>
  <si>
    <t xml:space="preserve"> C, D,E, F, G,H</t>
  </si>
  <si>
    <t>Ao longo do monitoramento,  com valores elevados no período de cheia, sendo mais proeminente de out/21 a mar/22, considerada a grande cheia. No período seco os valores reduziram fortemente.</t>
  </si>
  <si>
    <t>Períodos chuvosos apresentam os maiores índices de não conformidade nos subambientes, exceto lagos, onde a flutuação é mínima. No período de out/21 a mar/22 foram atingidos os maiores índices de não conformidade de todo o PMBA para os Rios Doce, Guandu e Lagoas.</t>
  </si>
  <si>
    <t>Períodos chuvosos as concentrações são mais altas , exceto nos lagos. No período de out/21 a mar/22 atingiram máximos em rios e lagoas. Praticamente durante todo o PMBA tem- se encontrado  índices de não conformidade de 100% segundo NOAA crônico para Al total, exceto  para os lagos.</t>
  </si>
  <si>
    <t>Rio Doce (E0, E22, destaque E21 e E26)
Guandú (E17)</t>
  </si>
  <si>
    <t>Ao longo do monitoramento, mas com leves aumentos nos períodos de chuva</t>
  </si>
  <si>
    <t xml:space="preserve">Aumento do teor de Esteróis Totais </t>
  </si>
  <si>
    <t>Aumento do teor de PCBs- bifenilas policloradas Totais</t>
  </si>
  <si>
    <t>Redução dos teores de Cobre Total,atingindo valores acima do limite NOAA crônico.</t>
  </si>
  <si>
    <t>do período chuvoso de 2022 (março de 2022) ao Período seco de 2022 (set/out 2022)</t>
  </si>
  <si>
    <t>Período seco de 2021 (jul/ago 2021); período chuvoso de 2022 (março de 2022) e período seco de 2022 (set/out 2022)</t>
  </si>
  <si>
    <t>Período seco de 2022 (set/out 2022); período chuvoso de 2022 (março 2022); período seco de 2021 (jul/ago 2021) e período chuvoso de 2021 (jan/fev 2021).</t>
  </si>
  <si>
    <t>Aumento no período de seca de abr/22 a set/22.</t>
  </si>
  <si>
    <t>Matriz/Compartimento</t>
  </si>
  <si>
    <t>Reservatório da UHE Risoleta Neves e Rio Doce</t>
  </si>
  <si>
    <t>Calha do Rio Doce (EA0, EA21, EA22, EA26), o Rio Guandu (EA17) e Lagoas (EA23, EA24, EA25).</t>
  </si>
  <si>
    <t>Setores: Rio Doce (E26), Lago (E19) e Lagoas (E23, E24, E25 e E25a).</t>
  </si>
  <si>
    <t>Calha do Rio Doce (EA0, EA21, EA22, EA26) e o Rio Guandu (EA17).</t>
  </si>
  <si>
    <t xml:space="preserve">Calha do Rio Doce (EA0, EA21, EA22, EA26) </t>
  </si>
  <si>
    <t>Rio Doce (E0, E21, E22, destaque E26)
Guandú (E17)
Lagoas (E24 Areal, E23 Areão, com destaque para E25 Monsarás e E25A Monsarás)</t>
  </si>
  <si>
    <t>Rio Doce (E21, E22, destaque E26 e E0)
Guandú (E17)
Lagoas (E25 Monsarás,  E25A Monsarás, E24 Areal, E23 Areão)</t>
  </si>
  <si>
    <t>Rio Doce (E22, E26, destaque E0 e E21)
Guandú (E17)
Lagoas (E24 Areal, E23 Areão, com destaque E25 Monsarás e  E25A Monsarás pont)</t>
  </si>
  <si>
    <t>Rio Doce (E0, destaque para E21, E22 e E26)
Guandú (E17)
Lagoas (E25 Monsarás,  E25A Monsarás, E24 Areal, E23 Areão)</t>
  </si>
  <si>
    <t>Rio Doce (E22, destaque E0, E21 e E26)
Guandú (E17)</t>
  </si>
  <si>
    <t>E25 Monsarás e  E25A Monsarás</t>
  </si>
  <si>
    <t>Rio Doce (E26)
Lagoas (E25 Monsarás,  E25A Monsarás)
Lagos (E18 limão)</t>
  </si>
  <si>
    <t>Rio Doce (E0, E21, E22, com destaque E26)
Guandú (E17)
Lagoas (E25 Monsarás,  E25A Monsarás, E24 Areal, E23 Areão)
Lagos (E18 limão, E19 Nova, E20 Juparanã)</t>
  </si>
  <si>
    <t xml:space="preserve">Rio Doce (E22, E26, com destaque E0, E21)
Guandú (E17)
Lagoas (E25 Monsarás,  E25A Monsarás)
</t>
  </si>
  <si>
    <t>Rio Doce (E0, E26, com destaque E21 e E22)
Lagoas (E25A Monsarás, E24 Areal, E23 Areão, com destaque E25 Monsarás)
Lagos (E18 limão, E19 Nova, E20 Juparanã)</t>
  </si>
  <si>
    <t xml:space="preserve"> Redução durante todo o PMBA. Períodos chuvosos com maiores  valores, mas leve tendência de redução para rios e lagoas, o que não é observado para os lagos que apresentaram maiores valores em out/21 a mar/22..</t>
  </si>
  <si>
    <t xml:space="preserve">Rio Doce (E0,  E22, com destaque E21 e E26)
Guandú (E17)
Lagoas (E25A Monsarás, E24 Areal)
</t>
  </si>
  <si>
    <t>Rio Doce (E0, E21, E22, E26)
Guandú (E17)
Lagoas (E24 Areal, E23 Areão, com destaque E25 Monsarás e  E25A Monsarás)
Lagos (E18 limão, E19 Nova, E20 Juparanã)</t>
  </si>
  <si>
    <t>Rio Doce (E0, E21, E22, E26)
Lagoas (E25 Monsarás,  E25A Monsarás, E24 Areal, E23 Areão)
Lagos (E18 limão, E19 Nova, E20 Juparanã)</t>
  </si>
  <si>
    <t>Lagoas ( E24 Areal)
Lagos (E20 Juparanã)</t>
  </si>
  <si>
    <t xml:space="preserve">Rio Doce (E0, E21, E22, E26)
Guandú (E17)
Lagoas (E25 Monsarás,  E25A Monsarás, E24 Areal, E23 Areão)
</t>
  </si>
  <si>
    <t xml:space="preserve">
Lagoas (E23 Areão, E25A Monsarás, com destaque E24 Areal e E25 Monsarás)
Lagos (E18 limão, E19 Nova, E20 Juparanã)</t>
  </si>
  <si>
    <t xml:space="preserve">
Lagos (E18 limão, E19 Nova, E20 Juparanã)</t>
  </si>
  <si>
    <t xml:space="preserve">
Lagoas (E25 Monsarás,  E25A Monsarás, E24 Areal, E23 Areão)
Lagos (E18 limão, E19 Nova, com destaque E20 Juparanã)</t>
  </si>
  <si>
    <t xml:space="preserve">
Lagoas (E25 Monsarás, E24 Areal, E25A Monsarás)
Lagos (E18 limão, E19 Nova, E20 Juparanã)</t>
  </si>
  <si>
    <t>Setores: Afluente (Rio Guandu [RGU-01]), Rio (Rio Doce [RDO-11, RDO-13, RDO-15, RDO-16]), Lagos (Limão [LLM-01], Palmas [LPA-01], Nova [LNV-01], Juparanã [LJP-01]) e Lagoas (Areal [LAL-01]; Monsarás [LMN-01]).</t>
  </si>
  <si>
    <t>Setores: Lagos (Limão [LLM-01], Palmas [LPA-01], Nova [LNV-01], Juparanã [LJP-01]) e Lagoas (Areal [LAL-01]; Monsarás [LMN-01]).</t>
  </si>
  <si>
    <r>
      <t>Aumento nos níveis de metais (IBR bioacumulação)</t>
    </r>
    <r>
      <rPr>
        <sz val="8"/>
        <color rgb="FFFF0000"/>
        <rFont val="Arial"/>
        <family val="2"/>
      </rPr>
      <t xml:space="preserve"> </t>
    </r>
  </si>
  <si>
    <t>Setor: Lagoas (Areal [LAL-01]; Monsarás [LMN-01].</t>
  </si>
  <si>
    <t>Setor: Rio (Rio Doce [RDO-11, RDO-13, RDO-15, RDO-16]).</t>
  </si>
  <si>
    <t>Rio Doce (E0, E21, E22, E26)
Guandú (E17)
Lagoas (E25 Monsarás,  E25A Monsarás, E24 Areal, E23 Areão)
Lagos (E18 limão, E19 Nova, E20 Juparanã)</t>
  </si>
  <si>
    <t>Setores: Afluente (Rio Guandu [RGU-01]) e Rio (Rio Doce [RDO-11, RDO-13, RDO-15, RDO-16]).</t>
  </si>
  <si>
    <t>Setores: Rio (Rio Doce [RDO-11, RDO-13, RDO-15, RDO-16]), Lagos (Limão [LLM-01], Palmas [LPA-01], Nova [LNV-01], Juparanã [LJP-01]) e Lagoas (Areal [LAL-01]; Monsarás [LMN-01]).</t>
  </si>
  <si>
    <t>Setor: Lagos Lagos (Limão [LLM-01], Palmas [LPA-01], Nova [LNV-01], Juparanã [LJP-01]).</t>
  </si>
  <si>
    <t>Setores: Rio (Rio Doce [RDO-11, RDO-13, RDO-15, RDO-16]) e Lagoas (Areal [LAL-01]; Monsarás [LMN-01]).</t>
  </si>
  <si>
    <t>Estuário do Rio Doce (RDO-16).</t>
  </si>
  <si>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Perído seco de 2022 (set/out 2022).</t>
    </r>
  </si>
  <si>
    <t>Afluente Rio Guandu (RGU-01), pontos na calha do Rio Doce: RDO-11 (Baixo Guandu) e  no estuário do Rio Doce (RDO-16)</t>
  </si>
  <si>
    <t>Estuário do Rio Doce (RDO-16)</t>
  </si>
  <si>
    <r>
      <t xml:space="preserve">Possível extinção local de espécies (Piabanha </t>
    </r>
    <r>
      <rPr>
        <i/>
        <sz val="8"/>
        <color theme="1"/>
        <rFont val="Arial"/>
        <family val="2"/>
      </rPr>
      <t>Brycon dulcis</t>
    </r>
    <r>
      <rPr>
        <sz val="8"/>
        <color theme="1"/>
        <rFont val="Arial"/>
        <family val="2"/>
      </rPr>
      <t xml:space="preserve">) </t>
    </r>
  </si>
  <si>
    <t>Calha do Baixo Rio Doce  Pontos 2, 3, 4, 1B, 8B</t>
  </si>
  <si>
    <r>
      <t xml:space="preserve">Redução da abundância de Crumatá </t>
    </r>
    <r>
      <rPr>
        <i/>
        <sz val="8"/>
        <rFont val="Arial"/>
        <family val="2"/>
      </rPr>
      <t>Prochilodus vimboides</t>
    </r>
  </si>
  <si>
    <r>
      <t>Redução da diversidade de espécies</t>
    </r>
    <r>
      <rPr>
        <sz val="8"/>
        <color rgb="FFFF0000"/>
        <rFont val="Arial"/>
        <family val="2"/>
      </rPr>
      <t xml:space="preserve"> </t>
    </r>
  </si>
  <si>
    <t>Afluente (E17), Calha do Rio Doce (E0, E21, E22, E26)</t>
  </si>
  <si>
    <r>
      <t>Diminuição de riqueza</t>
    </r>
    <r>
      <rPr>
        <sz val="8"/>
        <color rgb="FFFF0000"/>
        <rFont val="Arial"/>
        <family val="2"/>
      </rPr>
      <t xml:space="preserve"> </t>
    </r>
  </si>
  <si>
    <t xml:space="preserve">Calha do Rio Doce (E0, E21, E22, E26), Afluente (E17) </t>
  </si>
  <si>
    <t>Setor: Rio Doce. Estações: 0, 21, 22 e 26.</t>
  </si>
  <si>
    <t>Rios (EA0 - Itapina, EA21 - Linhares, EA22 - Povoação, EA26 - Regência e EA17 -  Guandu), lagoas (EA25 - Monsarás praia e EA25a - Monsarás ponte. EA24 - Areal e EA23 - Areão)</t>
  </si>
  <si>
    <r>
      <rPr>
        <sz val="8"/>
        <rFont val="Arial"/>
        <family val="2"/>
      </rPr>
      <t>Baixa</t>
    </r>
    <r>
      <rPr>
        <sz val="8"/>
        <color theme="1"/>
        <rFont val="Arial"/>
        <family val="2"/>
      </rPr>
      <t xml:space="preserve"> diversidade de espécies</t>
    </r>
  </si>
  <si>
    <t xml:space="preserve"> Calha fluvial (estações E21, E22 e E26)</t>
  </si>
  <si>
    <t>Calha e lagos do Baixo Rio Doce (Pontos 2, 3, 4, 5, 6, 7, 10, 1B, 8B)</t>
  </si>
  <si>
    <t xml:space="preserve">Afluente (E17), Calha do Rio Doce (E0, E21, E22, E26) </t>
  </si>
  <si>
    <r>
      <t>Tendência de aumento</t>
    </r>
    <r>
      <rPr>
        <sz val="8"/>
        <color rgb="FFFF0000"/>
        <rFont val="Arial"/>
        <family val="2"/>
      </rPr>
      <t xml:space="preserve"> </t>
    </r>
    <r>
      <rPr>
        <sz val="8"/>
        <color theme="1"/>
        <rFont val="Arial"/>
        <family val="2"/>
      </rPr>
      <t>da abundância de espécies introduzidas em ambientes mais alterados</t>
    </r>
  </si>
  <si>
    <t>Setores: Rio Doce, Lagos e Lagoas. Estações: 0, 17, 18, 19, 20, 21, 22, 24, 25, 25A e 26</t>
  </si>
  <si>
    <r>
      <t>Redução da riqueza de espécies nativas</t>
    </r>
    <r>
      <rPr>
        <sz val="8"/>
        <color rgb="FFFF0000"/>
        <rFont val="Arial"/>
        <family val="2"/>
      </rPr>
      <t xml:space="preserve"> </t>
    </r>
  </si>
  <si>
    <t>Pontos da calha: 2, 3, 4, 7, 8 e 8B.  Pontos nos lagos: 5, 6 e 10</t>
  </si>
  <si>
    <t xml:space="preserve">Calha Baixo Rio Doce (Pontos 1, 8, 8B, 2, 3 e 4 </t>
  </si>
  <si>
    <t>Calha fluvial (estações E21, E22 e E26)</t>
  </si>
  <si>
    <t>Rios (EA0 - Itapina, EA21 - Linhares, EA22 - Povoação, EA26 - Regência e EA17 -  Guandu), Lagoas (EA24 - Areal, EA25 - Monsarás praia e EA25a - Monsarás ponte), Lagos (EA18 - Limão, EA19 - Nova, EA20 Juparanã)</t>
  </si>
  <si>
    <r>
      <t>Aumento da abundância de espécies bioindicadoras/oportunistas (</t>
    </r>
    <r>
      <rPr>
        <i/>
        <sz val="8"/>
        <color theme="1"/>
        <rFont val="Arial"/>
        <family val="2"/>
      </rPr>
      <t>Eichhornia azurea, Eichhornia crassipes, Salvinia auriculata, Salvinia biloba</t>
    </r>
    <r>
      <rPr>
        <sz val="8"/>
        <color theme="1"/>
        <rFont val="Arial"/>
        <family val="2"/>
      </rPr>
      <t>)</t>
    </r>
  </si>
  <si>
    <t xml:space="preserve">Setor: Lagos. Estações: 18, 19 e 20. Setor: Rio Doce. Estações: 0, 21, 22 e 26. Setor: Lagoas. Estações: 25 e 25a. </t>
  </si>
  <si>
    <t>Rios (EA0 - Itapina, EA21 - Linhares, EA22 - Povoação, EA26 - Regência e EA17 -  Guandu), Lagoas (EA24 - Areal, EA23 - Areão, EA25 - Monsarás praia e EA25a - Monsarás ponte), Lagos (EA18 - Limão, EA19 - Nova, EA20 Juparanã)</t>
  </si>
  <si>
    <r>
      <t>Aumento da riqueza e abundância de cianobactérias potencialmente produtoras de toxinas</t>
    </r>
    <r>
      <rPr>
        <sz val="8"/>
        <color rgb="FFFF0000"/>
        <rFont val="Arial"/>
        <family val="2"/>
      </rPr>
      <t xml:space="preserve"> </t>
    </r>
  </si>
  <si>
    <t>Setor:  Rio (Rio Doce [RDO-11, RDO-13, RDO-15, RDO-16]).</t>
  </si>
  <si>
    <t>Setor: Lagoas (Areal [LAL-01]; Monsarás [LMN-01]).</t>
  </si>
  <si>
    <r>
      <t xml:space="preserve">Aumento da dominância dos grupos  Acinetobacter, Deinococcus, hgcl e Cyanobium PCC-6307 </t>
    </r>
    <r>
      <rPr>
        <sz val="8"/>
        <color rgb="FFFF0000"/>
        <rFont val="Arial"/>
        <family val="2"/>
      </rPr>
      <t xml:space="preserve"> </t>
    </r>
  </si>
  <si>
    <t>Calha fluvial (estações E21, E22 e E26); Lagoas e lagos (Estações amostrais Limão (18), Nova (19), Juparanã (20), Areal (24) e Monsarás (25 e 25A)</t>
  </si>
  <si>
    <t>Calha e lagos do Baixo Rio Doce (Pontos 1, 2, 3, 4, 5, 6, 7, 8, 10, 1B e 8B)</t>
  </si>
  <si>
    <t>Calha do Baixo Rio Doce (Pontos 2, 3, 4, 1B, 8B)</t>
  </si>
  <si>
    <t>P1 - Baixo Guandu, P2 - Colatina, P3 Linhares e P4 Foz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</si>
</sst>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4" fillId="6" borderId="1" xfId="0" applyFont="1" applyFill="1" applyBorder="1" applyAlignment="1">
      <alignment horizontal="center" textRotation="90"/>
    </xf>
    <xf numFmtId="0" fontId="4" fillId="5" borderId="1" xfId="0" applyFont="1" applyFill="1" applyBorder="1" applyAlignment="1">
      <alignment horizontal="center" textRotation="9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0" fillId="9" borderId="0" xfId="0" applyFill="1"/>
    <xf numFmtId="0" fontId="4" fillId="9" borderId="0" xfId="0" applyFont="1" applyFill="1"/>
    <xf numFmtId="0" fontId="4" fillId="0" borderId="1" xfId="0" applyFont="1" applyBorder="1" applyAlignment="1">
      <alignment horizontal="left"/>
    </xf>
    <xf numFmtId="0" fontId="0" fillId="11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/>
    <xf numFmtId="49" fontId="0" fillId="1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13" borderId="1" xfId="0" applyNumberForma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16" borderId="1" xfId="0" applyNumberForma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center" textRotation="90"/>
    </xf>
    <xf numFmtId="49" fontId="0" fillId="15" borderId="1" xfId="0" applyNumberFormat="1" applyFill="1" applyBorder="1" applyAlignment="1">
      <alignment horizontal="center" vertical="center"/>
    </xf>
    <xf numFmtId="0" fontId="8" fillId="6" borderId="1" xfId="0" applyFont="1" applyFill="1" applyBorder="1"/>
    <xf numFmtId="0" fontId="8" fillId="3" borderId="1" xfId="0" applyFont="1" applyFill="1" applyBorder="1"/>
    <xf numFmtId="0" fontId="8" fillId="14" borderId="1" xfId="0" applyFont="1" applyFill="1" applyBorder="1"/>
    <xf numFmtId="0" fontId="8" fillId="0" borderId="0" xfId="0" applyFont="1" applyFill="1" applyBorder="1" applyAlignment="1">
      <alignment horizontal="center" textRotation="90"/>
    </xf>
    <xf numFmtId="0" fontId="8" fillId="3" borderId="3" xfId="0" applyFont="1" applyFill="1" applyBorder="1"/>
    <xf numFmtId="0" fontId="4" fillId="5" borderId="2" xfId="0" applyFont="1" applyFill="1" applyBorder="1" applyAlignment="1"/>
    <xf numFmtId="0" fontId="4" fillId="5" borderId="8" xfId="0" applyFont="1" applyFill="1" applyBorder="1" applyAlignment="1"/>
    <xf numFmtId="0" fontId="4" fillId="5" borderId="1" xfId="0" applyFont="1" applyFill="1" applyBorder="1" applyAlignment="1"/>
    <xf numFmtId="0" fontId="15" fillId="17" borderId="13" xfId="6" applyFont="1" applyFill="1" applyBorder="1" applyAlignment="1">
      <alignment horizontal="center" vertical="center" wrapText="1"/>
    </xf>
    <xf numFmtId="0" fontId="16" fillId="17" borderId="14" xfId="6" applyFont="1" applyFill="1" applyBorder="1" applyAlignment="1">
      <alignment horizontal="center" vertical="center" wrapText="1"/>
    </xf>
    <xf numFmtId="0" fontId="15" fillId="17" borderId="14" xfId="6" applyFont="1" applyFill="1" applyBorder="1" applyAlignment="1">
      <alignment horizontal="center" vertical="center" wrapText="1"/>
    </xf>
    <xf numFmtId="0" fontId="16" fillId="17" borderId="15" xfId="6" applyFont="1" applyFill="1" applyBorder="1" applyAlignment="1">
      <alignment horizontal="center" vertical="center" wrapText="1"/>
    </xf>
    <xf numFmtId="0" fontId="15" fillId="0" borderId="0" xfId="6" applyFont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  <xf numFmtId="0" fontId="17" fillId="0" borderId="16" xfId="6" applyFont="1" applyBorder="1" applyAlignment="1">
      <alignment horizontal="left" vertical="center" wrapText="1"/>
    </xf>
    <xf numFmtId="0" fontId="17" fillId="0" borderId="17" xfId="6" applyFont="1" applyBorder="1" applyAlignment="1">
      <alignment horizontal="left" vertical="center" wrapText="1"/>
    </xf>
    <xf numFmtId="0" fontId="18" fillId="0" borderId="17" xfId="6" applyFont="1" applyBorder="1" applyAlignment="1">
      <alignment horizontal="left" vertical="center" wrapText="1"/>
    </xf>
    <xf numFmtId="0" fontId="18" fillId="0" borderId="0" xfId="6" applyFont="1" applyAlignment="1">
      <alignment horizontal="left" vertical="center" wrapText="1"/>
    </xf>
    <xf numFmtId="0" fontId="17" fillId="0" borderId="0" xfId="6" applyFont="1" applyAlignment="1">
      <alignment horizontal="left" vertical="center" wrapText="1"/>
    </xf>
    <xf numFmtId="0" fontId="17" fillId="0" borderId="19" xfId="6" applyFont="1" applyBorder="1" applyAlignment="1">
      <alignment horizontal="left" vertical="center" wrapText="1"/>
    </xf>
    <xf numFmtId="0" fontId="15" fillId="0" borderId="0" xfId="6" applyFont="1" applyAlignment="1">
      <alignment horizontal="left" vertical="center" wrapText="1"/>
    </xf>
    <xf numFmtId="0" fontId="17" fillId="0" borderId="21" xfId="6" applyFont="1" applyBorder="1" applyAlignment="1">
      <alignment horizontal="left" vertical="center" wrapText="1"/>
    </xf>
    <xf numFmtId="0" fontId="17" fillId="0" borderId="22" xfId="6" applyFont="1" applyBorder="1" applyAlignment="1">
      <alignment horizontal="left" vertical="center" wrapText="1"/>
    </xf>
    <xf numFmtId="0" fontId="18" fillId="0" borderId="22" xfId="6" applyFont="1" applyBorder="1" applyAlignment="1">
      <alignment horizontal="left" vertical="center" wrapText="1"/>
    </xf>
    <xf numFmtId="0" fontId="17" fillId="0" borderId="23" xfId="6" applyFont="1" applyBorder="1" applyAlignment="1">
      <alignment horizontal="left" vertical="center" wrapText="1"/>
    </xf>
    <xf numFmtId="0" fontId="17" fillId="0" borderId="24" xfId="6" applyFont="1" applyBorder="1" applyAlignment="1">
      <alignment horizontal="left" vertical="center" wrapText="1"/>
    </xf>
    <xf numFmtId="0" fontId="18" fillId="0" borderId="24" xfId="6" applyFont="1" applyBorder="1" applyAlignment="1">
      <alignment horizontal="left" vertical="center" wrapText="1"/>
    </xf>
    <xf numFmtId="0" fontId="18" fillId="0" borderId="21" xfId="6" applyFont="1" applyBorder="1" applyAlignment="1">
      <alignment horizontal="left" vertical="center" wrapText="1"/>
    </xf>
    <xf numFmtId="0" fontId="18" fillId="0" borderId="19" xfId="6" applyFont="1" applyBorder="1" applyAlignment="1">
      <alignment horizontal="left" vertical="center" wrapText="1"/>
    </xf>
    <xf numFmtId="0" fontId="18" fillId="0" borderId="26" xfId="6" applyFont="1" applyBorder="1" applyAlignment="1">
      <alignment horizontal="left" vertical="center" wrapText="1"/>
    </xf>
    <xf numFmtId="0" fontId="18" fillId="0" borderId="27" xfId="6" applyFont="1" applyBorder="1" applyAlignment="1">
      <alignment horizontal="left" vertical="center" wrapText="1"/>
    </xf>
    <xf numFmtId="0" fontId="17" fillId="0" borderId="22" xfId="6" applyFont="1" applyBorder="1" applyAlignment="1">
      <alignment horizontal="left" vertical="center"/>
    </xf>
    <xf numFmtId="0" fontId="17" fillId="0" borderId="0" xfId="6" applyFont="1" applyAlignment="1">
      <alignment horizontal="left" vertical="center"/>
    </xf>
    <xf numFmtId="0" fontId="18" fillId="0" borderId="23" xfId="6" applyFont="1" applyBorder="1" applyAlignment="1">
      <alignment horizontal="left" vertical="center" wrapText="1"/>
    </xf>
    <xf numFmtId="0" fontId="17" fillId="0" borderId="24" xfId="6" applyFont="1" applyBorder="1" applyAlignment="1">
      <alignment horizontal="left" vertical="center"/>
    </xf>
    <xf numFmtId="0" fontId="18" fillId="0" borderId="16" xfId="6" applyFont="1" applyBorder="1" applyAlignment="1">
      <alignment horizontal="left" vertical="center" wrapText="1"/>
    </xf>
    <xf numFmtId="0" fontId="19" fillId="0" borderId="0" xfId="6" applyFont="1" applyAlignment="1">
      <alignment horizontal="left" vertical="center" wrapText="1"/>
    </xf>
    <xf numFmtId="0" fontId="17" fillId="0" borderId="26" xfId="6" applyFont="1" applyBorder="1" applyAlignment="1">
      <alignment horizontal="left" vertical="center" wrapText="1"/>
    </xf>
    <xf numFmtId="0" fontId="17" fillId="0" borderId="27" xfId="6" applyFont="1" applyBorder="1" applyAlignment="1">
      <alignment horizontal="left" vertical="center" wrapText="1"/>
    </xf>
    <xf numFmtId="0" fontId="17" fillId="0" borderId="28" xfId="6" applyFont="1" applyBorder="1" applyAlignment="1">
      <alignment horizontal="left" vertical="center" wrapText="1"/>
    </xf>
    <xf numFmtId="0" fontId="17" fillId="0" borderId="29" xfId="6" applyFont="1" applyBorder="1" applyAlignment="1">
      <alignment horizontal="left" vertical="center" wrapText="1"/>
    </xf>
    <xf numFmtId="0" fontId="18" fillId="0" borderId="29" xfId="6" applyFont="1" applyBorder="1" applyAlignment="1">
      <alignment horizontal="left" vertical="center" wrapText="1"/>
    </xf>
    <xf numFmtId="0" fontId="16" fillId="0" borderId="0" xfId="6" applyFont="1" applyAlignment="1">
      <alignment horizontal="left" vertical="center" wrapText="1"/>
    </xf>
    <xf numFmtId="0" fontId="15" fillId="0" borderId="24" xfId="6" applyFont="1" applyBorder="1" applyAlignment="1">
      <alignment horizontal="center" vertical="center" wrapText="1"/>
    </xf>
    <xf numFmtId="0" fontId="15" fillId="0" borderId="29" xfId="6" applyFont="1" applyBorder="1" applyAlignment="1">
      <alignment horizontal="center" vertical="center" wrapText="1"/>
    </xf>
    <xf numFmtId="0" fontId="16" fillId="0" borderId="18" xfId="6" applyFont="1" applyBorder="1" applyAlignment="1">
      <alignment horizontal="center" vertical="center" wrapText="1"/>
    </xf>
    <xf numFmtId="0" fontId="16" fillId="0" borderId="25" xfId="6" applyFont="1" applyBorder="1" applyAlignment="1">
      <alignment horizontal="center" vertical="center" wrapText="1"/>
    </xf>
    <xf numFmtId="0" fontId="16" fillId="0" borderId="20" xfId="6" applyFont="1" applyBorder="1" applyAlignment="1">
      <alignment horizontal="center" vertical="center" wrapText="1"/>
    </xf>
    <xf numFmtId="0" fontId="15" fillId="0" borderId="18" xfId="6" applyFont="1" applyBorder="1" applyAlignment="1">
      <alignment horizontal="center" vertical="center" wrapText="1"/>
    </xf>
    <xf numFmtId="0" fontId="15" fillId="0" borderId="20" xfId="6" applyFont="1" applyBorder="1" applyAlignment="1">
      <alignment horizontal="center" vertical="center" wrapText="1"/>
    </xf>
    <xf numFmtId="0" fontId="15" fillId="0" borderId="25" xfId="6" applyFont="1" applyBorder="1" applyAlignment="1">
      <alignment horizontal="center" vertical="center" wrapText="1"/>
    </xf>
    <xf numFmtId="0" fontId="15" fillId="0" borderId="22" xfId="6" applyFont="1" applyBorder="1" applyAlignment="1">
      <alignment horizontal="center" vertical="center" wrapText="1"/>
    </xf>
    <xf numFmtId="0" fontId="15" fillId="0" borderId="0" xfId="6" applyFont="1" applyBorder="1" applyAlignment="1">
      <alignment horizontal="center" vertical="center" wrapText="1"/>
    </xf>
    <xf numFmtId="0" fontId="15" fillId="0" borderId="24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 wrapText="1"/>
    </xf>
    <xf numFmtId="0" fontId="15" fillId="0" borderId="27" xfId="6" applyFont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textRotation="90"/>
    </xf>
    <xf numFmtId="0" fontId="0" fillId="0" borderId="7" xfId="0" applyFill="1" applyBorder="1" applyAlignment="1">
      <alignment horizontal="center" vertical="center" textRotation="90"/>
    </xf>
    <xf numFmtId="0" fontId="0" fillId="0" borderId="12" xfId="0" applyFill="1" applyBorder="1" applyAlignment="1">
      <alignment horizontal="center" vertical="center" textRotation="90"/>
    </xf>
    <xf numFmtId="0" fontId="0" fillId="0" borderId="4" xfId="0" applyFill="1" applyBorder="1" applyAlignment="1">
      <alignment horizontal="center" vertical="center" textRotation="90"/>
    </xf>
    <xf numFmtId="0" fontId="0" fillId="0" borderId="5" xfId="0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 textRotation="90" wrapText="1"/>
    </xf>
    <xf numFmtId="0" fontId="0" fillId="0" borderId="5" xfId="0" applyFill="1" applyBorder="1" applyAlignment="1">
      <alignment horizontal="center" vertical="center" textRotation="90" wrapText="1"/>
    </xf>
    <xf numFmtId="0" fontId="0" fillId="0" borderId="6" xfId="0" applyFill="1" applyBorder="1" applyAlignment="1">
      <alignment horizontal="center" vertical="center" textRotation="90" wrapText="1"/>
    </xf>
    <xf numFmtId="0" fontId="4" fillId="7" borderId="2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16" borderId="2" xfId="0" applyFont="1" applyFill="1" applyBorder="1" applyAlignment="1">
      <alignment horizontal="center" vertical="center"/>
    </xf>
    <xf numFmtId="0" fontId="4" fillId="16" borderId="8" xfId="0" applyFont="1" applyFill="1" applyBorder="1" applyAlignment="1">
      <alignment horizontal="center" vertical="center"/>
    </xf>
    <xf numFmtId="0" fontId="4" fillId="16" borderId="3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7">
    <cellStyle name="Normal" xfId="0" builtinId="0"/>
    <cellStyle name="Normal 2" xfId="1" xr:uid="{E3DAA23E-E979-AD4D-8102-177C48D061F1}"/>
    <cellStyle name="Normal 2 2" xfId="2" xr:uid="{EE1CDA18-E2E9-654D-9EAB-94BA3EC16175}"/>
    <cellStyle name="Normal 2 3" xfId="3" xr:uid="{294F9027-FF0C-46AA-8D0A-00A827D4567B}"/>
    <cellStyle name="Normal 2 4" xfId="5" xr:uid="{85B187FE-8D20-46EC-8B62-AA0334E4DF66}"/>
    <cellStyle name="Normal 2 4 2" xfId="6" xr:uid="{A8E57271-7527-4978-A5D6-75201864CA4C}"/>
    <cellStyle name="Normal 3" xfId="4" xr:uid="{32751D10-CAA6-4706-8D7A-28535287C7E7}"/>
  </cellStyles>
  <dxfs count="264"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3C62B-ADC6-4DA7-BCD7-506891F8AE3D}">
  <sheetPr>
    <tabColor theme="8"/>
  </sheetPr>
  <dimension ref="A1:K97"/>
  <sheetViews>
    <sheetView zoomScaleNormal="100" workbookViewId="0">
      <pane ySplit="1" topLeftCell="A29" activePane="bottomLeft" state="frozen"/>
      <selection pane="bottomLeft" activeCell="A38" activeCellId="3" sqref="C36 A36:XFD36 A40:XFD40 A38:XFD38"/>
    </sheetView>
  </sheetViews>
  <sheetFormatPr defaultColWidth="8.59765625" defaultRowHeight="10.199999999999999" x14ac:dyDescent="0.3"/>
  <cols>
    <col min="1" max="1" width="13.5" style="55" customWidth="1"/>
    <col min="2" max="2" width="13.8984375" style="56" customWidth="1"/>
    <col min="3" max="3" width="13.19921875" style="56" customWidth="1"/>
    <col min="4" max="4" width="42.8984375" style="56" customWidth="1"/>
    <col min="5" max="5" width="10.59765625" style="56" bestFit="1" customWidth="1"/>
    <col min="6" max="6" width="12.69921875" style="56" customWidth="1"/>
    <col min="7" max="7" width="35.09765625" style="56" customWidth="1"/>
    <col min="8" max="8" width="33.3984375" style="56" customWidth="1"/>
    <col min="9" max="9" width="25.19921875" style="58" customWidth="1"/>
    <col min="10" max="10" width="13.69921875" style="80" customWidth="1"/>
    <col min="11" max="11" width="24.3984375" style="55" bestFit="1" customWidth="1"/>
    <col min="12" max="16384" width="8.59765625" style="56"/>
  </cols>
  <sheetData>
    <row r="1" spans="1:11" s="51" customFormat="1" ht="31.2" thickBot="1" x14ac:dyDescent="0.35">
      <c r="A1" s="46" t="s">
        <v>282</v>
      </c>
      <c r="B1" s="47" t="s">
        <v>44</v>
      </c>
      <c r="C1" s="47" t="s">
        <v>299</v>
      </c>
      <c r="D1" s="47" t="s">
        <v>284</v>
      </c>
      <c r="E1" s="47" t="s">
        <v>23</v>
      </c>
      <c r="F1" s="47" t="s">
        <v>45</v>
      </c>
      <c r="G1" s="47" t="s">
        <v>86</v>
      </c>
      <c r="H1" s="47" t="s">
        <v>87</v>
      </c>
      <c r="I1" s="48" t="s">
        <v>74</v>
      </c>
      <c r="J1" s="49" t="s">
        <v>85</v>
      </c>
      <c r="K1" s="50"/>
    </row>
    <row r="2" spans="1:11" ht="33.9" customHeight="1" x14ac:dyDescent="0.3">
      <c r="A2" s="52" t="s">
        <v>90</v>
      </c>
      <c r="B2" s="53" t="s">
        <v>49</v>
      </c>
      <c r="C2" s="53" t="s">
        <v>88</v>
      </c>
      <c r="D2" s="53" t="s">
        <v>91</v>
      </c>
      <c r="E2" s="53" t="s">
        <v>92</v>
      </c>
      <c r="F2" s="53" t="s">
        <v>52</v>
      </c>
      <c r="G2" s="54" t="s">
        <v>300</v>
      </c>
      <c r="H2" s="54" t="s">
        <v>94</v>
      </c>
      <c r="I2" s="92" t="s">
        <v>279</v>
      </c>
      <c r="J2" s="83" t="s">
        <v>93</v>
      </c>
    </row>
    <row r="3" spans="1:11" ht="40.799999999999997" x14ac:dyDescent="0.3">
      <c r="A3" s="57" t="s">
        <v>95</v>
      </c>
      <c r="B3" s="56" t="s">
        <v>49</v>
      </c>
      <c r="C3" s="56" t="s">
        <v>88</v>
      </c>
      <c r="D3" s="56" t="s">
        <v>96</v>
      </c>
      <c r="E3" s="56" t="s">
        <v>97</v>
      </c>
      <c r="F3" s="56" t="s">
        <v>52</v>
      </c>
      <c r="G3" s="56" t="s">
        <v>301</v>
      </c>
      <c r="H3" s="56" t="s">
        <v>98</v>
      </c>
      <c r="I3" s="90"/>
      <c r="J3" s="85"/>
    </row>
    <row r="4" spans="1:11" ht="40.799999999999997" x14ac:dyDescent="0.3">
      <c r="A4" s="57" t="s">
        <v>95</v>
      </c>
      <c r="B4" s="56" t="s">
        <v>49</v>
      </c>
      <c r="C4" s="56" t="s">
        <v>88</v>
      </c>
      <c r="D4" s="56" t="s">
        <v>99</v>
      </c>
      <c r="E4" s="56" t="s">
        <v>100</v>
      </c>
      <c r="F4" s="56" t="s">
        <v>50</v>
      </c>
      <c r="G4" s="56" t="s">
        <v>101</v>
      </c>
      <c r="H4" s="56" t="s">
        <v>102</v>
      </c>
      <c r="I4" s="93"/>
      <c r="J4" s="85"/>
    </row>
    <row r="5" spans="1:11" ht="20.399999999999999" x14ac:dyDescent="0.3">
      <c r="A5" s="59" t="s">
        <v>103</v>
      </c>
      <c r="B5" s="60" t="s">
        <v>49</v>
      </c>
      <c r="C5" s="60" t="s">
        <v>104</v>
      </c>
      <c r="D5" s="60" t="s">
        <v>105</v>
      </c>
      <c r="E5" s="60" t="s">
        <v>67</v>
      </c>
      <c r="F5" s="61" t="s">
        <v>50</v>
      </c>
      <c r="G5" s="61" t="s">
        <v>302</v>
      </c>
      <c r="H5" s="60" t="s">
        <v>68</v>
      </c>
      <c r="I5" s="89" t="s">
        <v>260</v>
      </c>
      <c r="J5" s="85"/>
    </row>
    <row r="6" spans="1:11" ht="20.399999999999999" x14ac:dyDescent="0.3">
      <c r="A6" s="57" t="s">
        <v>103</v>
      </c>
      <c r="B6" s="56" t="s">
        <v>49</v>
      </c>
      <c r="C6" s="56" t="s">
        <v>104</v>
      </c>
      <c r="D6" s="56" t="s">
        <v>106</v>
      </c>
      <c r="E6" s="56" t="s">
        <v>47</v>
      </c>
      <c r="F6" s="55" t="s">
        <v>50</v>
      </c>
      <c r="G6" s="55" t="s">
        <v>302</v>
      </c>
      <c r="H6" s="56" t="s">
        <v>68</v>
      </c>
      <c r="I6" s="90"/>
      <c r="J6" s="85"/>
    </row>
    <row r="7" spans="1:11" ht="21" thickBot="1" x14ac:dyDescent="0.35">
      <c r="A7" s="62" t="s">
        <v>103</v>
      </c>
      <c r="B7" s="63" t="s">
        <v>49</v>
      </c>
      <c r="C7" s="63" t="s">
        <v>104</v>
      </c>
      <c r="D7" s="63" t="s">
        <v>107</v>
      </c>
      <c r="E7" s="63" t="s">
        <v>67</v>
      </c>
      <c r="F7" s="64" t="s">
        <v>52</v>
      </c>
      <c r="G7" s="64" t="s">
        <v>302</v>
      </c>
      <c r="H7" s="63" t="s">
        <v>68</v>
      </c>
      <c r="I7" s="91"/>
      <c r="J7" s="84"/>
    </row>
    <row r="8" spans="1:11" ht="20.399999999999999" x14ac:dyDescent="0.3">
      <c r="A8" s="52" t="s">
        <v>95</v>
      </c>
      <c r="B8" s="53" t="s">
        <v>49</v>
      </c>
      <c r="C8" s="53" t="s">
        <v>88</v>
      </c>
      <c r="D8" s="53" t="s">
        <v>108</v>
      </c>
      <c r="E8" s="53" t="s">
        <v>109</v>
      </c>
      <c r="F8" s="53" t="s">
        <v>54</v>
      </c>
      <c r="G8" s="53" t="s">
        <v>303</v>
      </c>
      <c r="H8" s="53" t="s">
        <v>110</v>
      </c>
      <c r="I8" s="92" t="s">
        <v>280</v>
      </c>
      <c r="J8" s="83" t="s">
        <v>25</v>
      </c>
    </row>
    <row r="9" spans="1:11" ht="20.399999999999999" x14ac:dyDescent="0.3">
      <c r="A9" s="57" t="s">
        <v>95</v>
      </c>
      <c r="B9" s="56" t="s">
        <v>49</v>
      </c>
      <c r="C9" s="56" t="s">
        <v>88</v>
      </c>
      <c r="D9" s="56" t="s">
        <v>111</v>
      </c>
      <c r="E9" s="56" t="s">
        <v>109</v>
      </c>
      <c r="F9" s="56" t="s">
        <v>54</v>
      </c>
      <c r="G9" s="56" t="s">
        <v>303</v>
      </c>
      <c r="H9" s="56" t="s">
        <v>110</v>
      </c>
      <c r="I9" s="90"/>
      <c r="J9" s="85"/>
    </row>
    <row r="10" spans="1:11" ht="20.399999999999999" x14ac:dyDescent="0.3">
      <c r="A10" s="57" t="s">
        <v>95</v>
      </c>
      <c r="B10" s="56" t="s">
        <v>49</v>
      </c>
      <c r="C10" s="56" t="s">
        <v>88</v>
      </c>
      <c r="D10" s="56" t="s">
        <v>112</v>
      </c>
      <c r="E10" s="56" t="s">
        <v>57</v>
      </c>
      <c r="F10" s="56" t="s">
        <v>54</v>
      </c>
      <c r="G10" s="56" t="s">
        <v>303</v>
      </c>
      <c r="H10" s="56" t="s">
        <v>110</v>
      </c>
      <c r="I10" s="90"/>
      <c r="J10" s="85"/>
    </row>
    <row r="11" spans="1:11" ht="22.5" customHeight="1" x14ac:dyDescent="0.3">
      <c r="A11" s="57" t="s">
        <v>95</v>
      </c>
      <c r="B11" s="56" t="s">
        <v>49</v>
      </c>
      <c r="C11" s="56" t="s">
        <v>88</v>
      </c>
      <c r="D11" s="56" t="s">
        <v>113</v>
      </c>
      <c r="E11" s="56" t="s">
        <v>57</v>
      </c>
      <c r="F11" s="56" t="s">
        <v>50</v>
      </c>
      <c r="G11" s="56" t="s">
        <v>304</v>
      </c>
      <c r="H11" s="55" t="s">
        <v>114</v>
      </c>
      <c r="I11" s="90"/>
      <c r="J11" s="85"/>
    </row>
    <row r="12" spans="1:11" ht="20.399999999999999" x14ac:dyDescent="0.3">
      <c r="A12" s="57" t="s">
        <v>95</v>
      </c>
      <c r="B12" s="56" t="s">
        <v>49</v>
      </c>
      <c r="C12" s="56" t="s">
        <v>88</v>
      </c>
      <c r="D12" s="55" t="s">
        <v>115</v>
      </c>
      <c r="E12" s="56" t="s">
        <v>116</v>
      </c>
      <c r="F12" s="56" t="s">
        <v>54</v>
      </c>
      <c r="G12" s="56" t="s">
        <v>117</v>
      </c>
      <c r="H12" s="56" t="s">
        <v>110</v>
      </c>
      <c r="I12" s="93"/>
      <c r="J12" s="85"/>
    </row>
    <row r="13" spans="1:11" ht="40.799999999999997" x14ac:dyDescent="0.3">
      <c r="A13" s="65" t="s">
        <v>118</v>
      </c>
      <c r="B13" s="60" t="s">
        <v>49</v>
      </c>
      <c r="C13" s="60" t="s">
        <v>88</v>
      </c>
      <c r="D13" s="61" t="s">
        <v>119</v>
      </c>
      <c r="E13" s="60" t="s">
        <v>120</v>
      </c>
      <c r="F13" s="60" t="s">
        <v>52</v>
      </c>
      <c r="G13" s="61" t="s">
        <v>305</v>
      </c>
      <c r="H13" s="61" t="s">
        <v>287</v>
      </c>
      <c r="I13" s="89" t="s">
        <v>121</v>
      </c>
      <c r="J13" s="85"/>
      <c r="K13" s="56"/>
    </row>
    <row r="14" spans="1:11" ht="40.799999999999997" x14ac:dyDescent="0.3">
      <c r="A14" s="66" t="s">
        <v>118</v>
      </c>
      <c r="B14" s="56" t="s">
        <v>49</v>
      </c>
      <c r="C14" s="56" t="s">
        <v>88</v>
      </c>
      <c r="D14" s="55" t="s">
        <v>122</v>
      </c>
      <c r="E14" s="56" t="s">
        <v>120</v>
      </c>
      <c r="F14" s="56" t="s">
        <v>52</v>
      </c>
      <c r="G14" s="55" t="s">
        <v>306</v>
      </c>
      <c r="H14" s="55" t="s">
        <v>287</v>
      </c>
      <c r="I14" s="90"/>
      <c r="J14" s="85"/>
      <c r="K14" s="56"/>
    </row>
    <row r="15" spans="1:11" ht="61.2" x14ac:dyDescent="0.3">
      <c r="A15" s="66" t="s">
        <v>118</v>
      </c>
      <c r="B15" s="56" t="s">
        <v>49</v>
      </c>
      <c r="C15" s="56" t="s">
        <v>88</v>
      </c>
      <c r="D15" s="55" t="s">
        <v>123</v>
      </c>
      <c r="E15" s="56" t="s">
        <v>120</v>
      </c>
      <c r="F15" s="56" t="s">
        <v>52</v>
      </c>
      <c r="G15" s="56" t="s">
        <v>307</v>
      </c>
      <c r="H15" s="56" t="s">
        <v>288</v>
      </c>
      <c r="I15" s="90"/>
      <c r="J15" s="85"/>
      <c r="K15" s="56"/>
    </row>
    <row r="16" spans="1:11" ht="40.799999999999997" x14ac:dyDescent="0.3">
      <c r="A16" s="66" t="s">
        <v>118</v>
      </c>
      <c r="B16" s="56" t="s">
        <v>49</v>
      </c>
      <c r="C16" s="56" t="s">
        <v>88</v>
      </c>
      <c r="D16" s="55" t="s">
        <v>124</v>
      </c>
      <c r="E16" s="55" t="s">
        <v>120</v>
      </c>
      <c r="F16" s="55" t="s">
        <v>52</v>
      </c>
      <c r="G16" s="55" t="s">
        <v>308</v>
      </c>
      <c r="H16" s="55" t="s">
        <v>125</v>
      </c>
      <c r="I16" s="90"/>
      <c r="J16" s="85"/>
      <c r="K16" s="56"/>
    </row>
    <row r="17" spans="1:11" ht="61.2" x14ac:dyDescent="0.3">
      <c r="A17" s="66" t="s">
        <v>118</v>
      </c>
      <c r="B17" s="56" t="s">
        <v>49</v>
      </c>
      <c r="C17" s="56" t="s">
        <v>88</v>
      </c>
      <c r="D17" s="55" t="s">
        <v>126</v>
      </c>
      <c r="E17" s="56" t="s">
        <v>120</v>
      </c>
      <c r="F17" s="55" t="s">
        <v>52</v>
      </c>
      <c r="G17" s="55" t="s">
        <v>309</v>
      </c>
      <c r="H17" s="55" t="s">
        <v>289</v>
      </c>
      <c r="I17" s="90"/>
      <c r="J17" s="85"/>
      <c r="K17" s="56"/>
    </row>
    <row r="18" spans="1:11" ht="20.399999999999999" x14ac:dyDescent="0.3">
      <c r="A18" s="66" t="s">
        <v>118</v>
      </c>
      <c r="B18" s="56" t="s">
        <v>49</v>
      </c>
      <c r="C18" s="56" t="s">
        <v>88</v>
      </c>
      <c r="D18" s="55" t="s">
        <v>261</v>
      </c>
      <c r="E18" s="55" t="s">
        <v>120</v>
      </c>
      <c r="F18" s="55" t="s">
        <v>52</v>
      </c>
      <c r="G18" s="55" t="s">
        <v>310</v>
      </c>
      <c r="H18" s="55" t="s">
        <v>75</v>
      </c>
      <c r="I18" s="90"/>
      <c r="J18" s="85"/>
      <c r="K18" s="56"/>
    </row>
    <row r="19" spans="1:11" ht="30.6" x14ac:dyDescent="0.3">
      <c r="A19" s="66" t="s">
        <v>118</v>
      </c>
      <c r="B19" s="55" t="s">
        <v>49</v>
      </c>
      <c r="C19" s="55" t="s">
        <v>88</v>
      </c>
      <c r="D19" s="55" t="s">
        <v>127</v>
      </c>
      <c r="E19" s="55" t="s">
        <v>120</v>
      </c>
      <c r="F19" s="55" t="s">
        <v>52</v>
      </c>
      <c r="G19" s="55" t="s">
        <v>311</v>
      </c>
      <c r="H19" s="55" t="s">
        <v>128</v>
      </c>
      <c r="I19" s="90"/>
      <c r="J19" s="85"/>
      <c r="K19" s="56"/>
    </row>
    <row r="20" spans="1:11" ht="51" x14ac:dyDescent="0.3">
      <c r="A20" s="66" t="s">
        <v>118</v>
      </c>
      <c r="B20" s="56" t="s">
        <v>49</v>
      </c>
      <c r="C20" s="56" t="s">
        <v>88</v>
      </c>
      <c r="D20" s="55" t="s">
        <v>129</v>
      </c>
      <c r="E20" s="55" t="s">
        <v>130</v>
      </c>
      <c r="F20" s="55" t="s">
        <v>54</v>
      </c>
      <c r="G20" s="55" t="s">
        <v>312</v>
      </c>
      <c r="H20" s="55" t="s">
        <v>75</v>
      </c>
      <c r="I20" s="90"/>
      <c r="J20" s="85"/>
      <c r="K20" s="56"/>
    </row>
    <row r="21" spans="1:11" ht="40.799999999999997" x14ac:dyDescent="0.3">
      <c r="A21" s="66" t="s">
        <v>118</v>
      </c>
      <c r="B21" s="56" t="s">
        <v>49</v>
      </c>
      <c r="C21" s="56" t="s">
        <v>88</v>
      </c>
      <c r="D21" s="55" t="s">
        <v>131</v>
      </c>
      <c r="E21" s="56" t="s">
        <v>132</v>
      </c>
      <c r="F21" s="56" t="s">
        <v>52</v>
      </c>
      <c r="G21" s="56" t="s">
        <v>313</v>
      </c>
      <c r="H21" s="55" t="s">
        <v>125</v>
      </c>
      <c r="I21" s="90"/>
      <c r="J21" s="85"/>
      <c r="K21" s="56"/>
    </row>
    <row r="22" spans="1:11" ht="20.399999999999999" x14ac:dyDescent="0.3">
      <c r="A22" s="66" t="s">
        <v>118</v>
      </c>
      <c r="B22" s="56" t="s">
        <v>49</v>
      </c>
      <c r="C22" s="56" t="s">
        <v>88</v>
      </c>
      <c r="D22" s="56" t="s">
        <v>133</v>
      </c>
      <c r="E22" s="56" t="s">
        <v>134</v>
      </c>
      <c r="F22" s="56" t="s">
        <v>54</v>
      </c>
      <c r="G22" s="56" t="s">
        <v>290</v>
      </c>
      <c r="H22" s="56" t="s">
        <v>135</v>
      </c>
      <c r="I22" s="90"/>
      <c r="J22" s="85"/>
      <c r="K22" s="56"/>
    </row>
    <row r="23" spans="1:11" ht="51" x14ac:dyDescent="0.3">
      <c r="A23" s="66" t="s">
        <v>118</v>
      </c>
      <c r="B23" s="56" t="s">
        <v>49</v>
      </c>
      <c r="C23" s="56" t="s">
        <v>88</v>
      </c>
      <c r="D23" s="55" t="s">
        <v>294</v>
      </c>
      <c r="E23" s="56" t="s">
        <v>136</v>
      </c>
      <c r="F23" s="56" t="s">
        <v>54</v>
      </c>
      <c r="G23" s="56" t="s">
        <v>314</v>
      </c>
      <c r="H23" s="56" t="s">
        <v>315</v>
      </c>
      <c r="I23" s="90"/>
      <c r="J23" s="85"/>
      <c r="K23" s="56"/>
    </row>
    <row r="24" spans="1:11" ht="51" x14ac:dyDescent="0.3">
      <c r="A24" s="66" t="s">
        <v>118</v>
      </c>
      <c r="B24" s="56" t="s">
        <v>49</v>
      </c>
      <c r="C24" s="56" t="s">
        <v>88</v>
      </c>
      <c r="D24" s="55" t="s">
        <v>137</v>
      </c>
      <c r="E24" s="56" t="s">
        <v>136</v>
      </c>
      <c r="F24" s="56" t="s">
        <v>54</v>
      </c>
      <c r="G24" s="56" t="s">
        <v>316</v>
      </c>
      <c r="H24" s="56" t="s">
        <v>138</v>
      </c>
      <c r="I24" s="90"/>
      <c r="J24" s="85"/>
      <c r="K24" s="56"/>
    </row>
    <row r="25" spans="1:11" ht="51" x14ac:dyDescent="0.3">
      <c r="A25" s="66" t="s">
        <v>118</v>
      </c>
      <c r="B25" s="56" t="s">
        <v>49</v>
      </c>
      <c r="C25" s="56" t="s">
        <v>88</v>
      </c>
      <c r="D25" s="55" t="s">
        <v>139</v>
      </c>
      <c r="E25" s="55" t="s">
        <v>136</v>
      </c>
      <c r="F25" s="55" t="s">
        <v>54</v>
      </c>
      <c r="G25" s="55" t="s">
        <v>317</v>
      </c>
      <c r="H25" s="55" t="s">
        <v>76</v>
      </c>
      <c r="I25" s="90"/>
      <c r="J25" s="85"/>
      <c r="K25" s="56"/>
    </row>
    <row r="26" spans="1:11" ht="40.799999999999997" x14ac:dyDescent="0.3">
      <c r="A26" s="66" t="s">
        <v>118</v>
      </c>
      <c r="B26" s="55" t="s">
        <v>49</v>
      </c>
      <c r="C26" s="55" t="s">
        <v>104</v>
      </c>
      <c r="D26" s="55" t="s">
        <v>264</v>
      </c>
      <c r="E26" s="55" t="s">
        <v>171</v>
      </c>
      <c r="F26" s="55" t="s">
        <v>52</v>
      </c>
      <c r="G26" s="55" t="s">
        <v>318</v>
      </c>
      <c r="H26" s="55" t="s">
        <v>291</v>
      </c>
      <c r="I26" s="90"/>
      <c r="J26" s="85"/>
      <c r="K26" s="56"/>
    </row>
    <row r="27" spans="1:11" ht="20.399999999999999" x14ac:dyDescent="0.3">
      <c r="A27" s="66" t="s">
        <v>118</v>
      </c>
      <c r="B27" s="56" t="s">
        <v>49</v>
      </c>
      <c r="C27" s="56" t="s">
        <v>104</v>
      </c>
      <c r="D27" s="55" t="s">
        <v>140</v>
      </c>
      <c r="E27" s="55" t="s">
        <v>141</v>
      </c>
      <c r="F27" s="55" t="s">
        <v>54</v>
      </c>
      <c r="G27" s="55" t="s">
        <v>319</v>
      </c>
      <c r="H27" s="55" t="s">
        <v>142</v>
      </c>
      <c r="I27" s="90"/>
      <c r="J27" s="85"/>
      <c r="K27" s="56"/>
    </row>
    <row r="28" spans="1:11" ht="51" x14ac:dyDescent="0.3">
      <c r="A28" s="66" t="s">
        <v>118</v>
      </c>
      <c r="B28" s="56" t="s">
        <v>49</v>
      </c>
      <c r="C28" s="56" t="s">
        <v>104</v>
      </c>
      <c r="D28" s="55" t="s">
        <v>265</v>
      </c>
      <c r="E28" s="55" t="s">
        <v>120</v>
      </c>
      <c r="F28" s="55" t="s">
        <v>52</v>
      </c>
      <c r="G28" s="55" t="s">
        <v>320</v>
      </c>
      <c r="H28" s="55" t="s">
        <v>266</v>
      </c>
      <c r="I28" s="90"/>
      <c r="J28" s="85"/>
      <c r="K28" s="56"/>
    </row>
    <row r="29" spans="1:11" ht="40.799999999999997" x14ac:dyDescent="0.3">
      <c r="A29" s="66" t="s">
        <v>118</v>
      </c>
      <c r="B29" s="56" t="s">
        <v>49</v>
      </c>
      <c r="C29" s="56" t="s">
        <v>104</v>
      </c>
      <c r="D29" s="55" t="s">
        <v>143</v>
      </c>
      <c r="E29" s="55" t="s">
        <v>285</v>
      </c>
      <c r="F29" s="55" t="s">
        <v>54</v>
      </c>
      <c r="G29" s="55" t="s">
        <v>321</v>
      </c>
      <c r="H29" s="55" t="s">
        <v>142</v>
      </c>
      <c r="I29" s="90"/>
      <c r="J29" s="85"/>
      <c r="K29" s="56"/>
    </row>
    <row r="30" spans="1:11" ht="20.399999999999999" x14ac:dyDescent="0.3">
      <c r="A30" s="66" t="s">
        <v>118</v>
      </c>
      <c r="B30" s="56" t="s">
        <v>49</v>
      </c>
      <c r="C30" s="56" t="s">
        <v>104</v>
      </c>
      <c r="D30" s="55" t="s">
        <v>144</v>
      </c>
      <c r="E30" s="55" t="s">
        <v>286</v>
      </c>
      <c r="F30" s="55" t="s">
        <v>54</v>
      </c>
      <c r="G30" s="55" t="s">
        <v>322</v>
      </c>
      <c r="H30" s="55" t="s">
        <v>142</v>
      </c>
      <c r="I30" s="90"/>
      <c r="J30" s="85"/>
      <c r="K30" s="56"/>
    </row>
    <row r="31" spans="1:11" ht="51" x14ac:dyDescent="0.3">
      <c r="A31" s="66" t="s">
        <v>118</v>
      </c>
      <c r="B31" s="56" t="s">
        <v>49</v>
      </c>
      <c r="C31" s="56" t="s">
        <v>104</v>
      </c>
      <c r="D31" s="55" t="s">
        <v>267</v>
      </c>
      <c r="E31" s="55" t="s">
        <v>268</v>
      </c>
      <c r="F31" s="55" t="s">
        <v>54</v>
      </c>
      <c r="G31" s="55" t="s">
        <v>323</v>
      </c>
      <c r="H31" s="55" t="s">
        <v>142</v>
      </c>
      <c r="I31" s="90"/>
      <c r="J31" s="85"/>
      <c r="K31" s="56"/>
    </row>
    <row r="32" spans="1:11" ht="30.6" x14ac:dyDescent="0.3">
      <c r="A32" s="66" t="s">
        <v>118</v>
      </c>
      <c r="B32" s="56" t="s">
        <v>49</v>
      </c>
      <c r="C32" s="56" t="s">
        <v>104</v>
      </c>
      <c r="D32" s="55" t="s">
        <v>269</v>
      </c>
      <c r="E32" s="56" t="s">
        <v>270</v>
      </c>
      <c r="F32" s="56" t="s">
        <v>54</v>
      </c>
      <c r="G32" s="56" t="s">
        <v>324</v>
      </c>
      <c r="H32" s="55" t="s">
        <v>142</v>
      </c>
      <c r="I32" s="90"/>
      <c r="J32" s="85"/>
      <c r="K32" s="56"/>
    </row>
    <row r="33" spans="1:11" s="55" customFormat="1" ht="51" x14ac:dyDescent="0.3">
      <c r="A33" s="66" t="s">
        <v>24</v>
      </c>
      <c r="B33" s="55" t="s">
        <v>46</v>
      </c>
      <c r="C33" s="55" t="s">
        <v>145</v>
      </c>
      <c r="D33" s="55" t="s">
        <v>146</v>
      </c>
      <c r="E33" s="55" t="s">
        <v>147</v>
      </c>
      <c r="F33" s="55" t="s">
        <v>52</v>
      </c>
      <c r="G33" s="55" t="s">
        <v>325</v>
      </c>
      <c r="H33" s="55" t="s">
        <v>325</v>
      </c>
      <c r="I33" s="90"/>
      <c r="J33" s="85"/>
    </row>
    <row r="34" spans="1:11" s="55" customFormat="1" ht="30.6" x14ac:dyDescent="0.3">
      <c r="A34" s="66" t="s">
        <v>24</v>
      </c>
      <c r="B34" s="55" t="s">
        <v>46</v>
      </c>
      <c r="C34" s="55" t="s">
        <v>145</v>
      </c>
      <c r="D34" s="55" t="s">
        <v>148</v>
      </c>
      <c r="E34" s="55" t="s">
        <v>48</v>
      </c>
      <c r="F34" s="55" t="s">
        <v>52</v>
      </c>
      <c r="G34" s="55" t="s">
        <v>326</v>
      </c>
      <c r="H34" s="55" t="s">
        <v>68</v>
      </c>
      <c r="I34" s="90"/>
      <c r="J34" s="85"/>
    </row>
    <row r="35" spans="1:11" s="55" customFormat="1" ht="30.6" x14ac:dyDescent="0.3">
      <c r="A35" s="66" t="s">
        <v>24</v>
      </c>
      <c r="B35" s="55" t="s">
        <v>46</v>
      </c>
      <c r="C35" s="55" t="s">
        <v>145</v>
      </c>
      <c r="D35" s="55" t="s">
        <v>149</v>
      </c>
      <c r="E35" s="55" t="s">
        <v>48</v>
      </c>
      <c r="F35" s="55" t="s">
        <v>52</v>
      </c>
      <c r="G35" s="55" t="s">
        <v>326</v>
      </c>
      <c r="H35" s="55" t="s">
        <v>68</v>
      </c>
      <c r="I35" s="90"/>
      <c r="J35" s="85"/>
    </row>
    <row r="36" spans="1:11" s="55" customFormat="1" ht="20.399999999999999" x14ac:dyDescent="0.3">
      <c r="A36" s="66" t="s">
        <v>24</v>
      </c>
      <c r="B36" s="55" t="s">
        <v>46</v>
      </c>
      <c r="C36" s="55" t="s">
        <v>150</v>
      </c>
      <c r="D36" s="55" t="s">
        <v>327</v>
      </c>
      <c r="E36" s="55" t="s">
        <v>48</v>
      </c>
      <c r="F36" s="55" t="s">
        <v>52</v>
      </c>
      <c r="G36" s="55" t="s">
        <v>328</v>
      </c>
      <c r="H36" s="55" t="s">
        <v>151</v>
      </c>
      <c r="I36" s="90"/>
      <c r="J36" s="85"/>
    </row>
    <row r="37" spans="1:11" s="55" customFormat="1" ht="40.799999999999997" x14ac:dyDescent="0.3">
      <c r="A37" s="66" t="s">
        <v>24</v>
      </c>
      <c r="B37" s="55" t="s">
        <v>46</v>
      </c>
      <c r="C37" s="55" t="s">
        <v>152</v>
      </c>
      <c r="D37" s="55" t="s">
        <v>153</v>
      </c>
      <c r="E37" s="55" t="s">
        <v>154</v>
      </c>
      <c r="F37" s="55" t="s">
        <v>52</v>
      </c>
      <c r="G37" s="55" t="s">
        <v>325</v>
      </c>
      <c r="H37" s="55" t="s">
        <v>151</v>
      </c>
      <c r="I37" s="90"/>
      <c r="J37" s="85"/>
    </row>
    <row r="38" spans="1:11" s="55" customFormat="1" ht="40.799999999999997" x14ac:dyDescent="0.3">
      <c r="A38" s="66" t="s">
        <v>24</v>
      </c>
      <c r="B38" s="55" t="s">
        <v>46</v>
      </c>
      <c r="C38" s="55" t="s">
        <v>150</v>
      </c>
      <c r="D38" s="55" t="s">
        <v>155</v>
      </c>
      <c r="E38" s="55" t="s">
        <v>154</v>
      </c>
      <c r="F38" s="55" t="s">
        <v>52</v>
      </c>
      <c r="G38" s="55" t="s">
        <v>325</v>
      </c>
      <c r="H38" s="55" t="s">
        <v>151</v>
      </c>
      <c r="I38" s="90"/>
      <c r="J38" s="85"/>
    </row>
    <row r="39" spans="1:11" s="55" customFormat="1" ht="20.399999999999999" x14ac:dyDescent="0.3">
      <c r="A39" s="66" t="s">
        <v>24</v>
      </c>
      <c r="B39" s="55" t="s">
        <v>46</v>
      </c>
      <c r="C39" s="55" t="s">
        <v>152</v>
      </c>
      <c r="D39" s="55" t="s">
        <v>156</v>
      </c>
      <c r="E39" s="55" t="s">
        <v>157</v>
      </c>
      <c r="F39" s="55" t="s">
        <v>52</v>
      </c>
      <c r="G39" s="55" t="s">
        <v>328</v>
      </c>
      <c r="H39" s="55" t="s">
        <v>151</v>
      </c>
      <c r="I39" s="90"/>
      <c r="J39" s="85"/>
    </row>
    <row r="40" spans="1:11" s="55" customFormat="1" ht="24" customHeight="1" x14ac:dyDescent="0.3">
      <c r="A40" s="67" t="s">
        <v>24</v>
      </c>
      <c r="B40" s="68" t="s">
        <v>46</v>
      </c>
      <c r="C40" s="68" t="s">
        <v>150</v>
      </c>
      <c r="D40" s="68" t="s">
        <v>158</v>
      </c>
      <c r="E40" s="68" t="s">
        <v>48</v>
      </c>
      <c r="F40" s="68" t="s">
        <v>52</v>
      </c>
      <c r="G40" s="68" t="s">
        <v>329</v>
      </c>
      <c r="H40" s="68" t="s">
        <v>159</v>
      </c>
      <c r="I40" s="93"/>
      <c r="J40" s="85"/>
    </row>
    <row r="41" spans="1:11" ht="51" x14ac:dyDescent="0.3">
      <c r="A41" s="65" t="s">
        <v>118</v>
      </c>
      <c r="B41" s="60" t="s">
        <v>49</v>
      </c>
      <c r="C41" s="61" t="s">
        <v>88</v>
      </c>
      <c r="D41" s="61" t="s">
        <v>160</v>
      </c>
      <c r="E41" s="69" t="s">
        <v>48</v>
      </c>
      <c r="F41" s="60" t="s">
        <v>54</v>
      </c>
      <c r="G41" s="61" t="s">
        <v>330</v>
      </c>
      <c r="H41" s="61" t="s">
        <v>162</v>
      </c>
      <c r="I41" s="89" t="s">
        <v>161</v>
      </c>
      <c r="J41" s="85"/>
      <c r="K41" s="56"/>
    </row>
    <row r="42" spans="1:11" ht="51" x14ac:dyDescent="0.3">
      <c r="A42" s="66" t="s">
        <v>118</v>
      </c>
      <c r="B42" s="56" t="s">
        <v>49</v>
      </c>
      <c r="C42" s="55" t="s">
        <v>88</v>
      </c>
      <c r="D42" s="55" t="s">
        <v>292</v>
      </c>
      <c r="E42" s="70" t="s">
        <v>48</v>
      </c>
      <c r="F42" s="56" t="s">
        <v>54</v>
      </c>
      <c r="G42" s="55" t="s">
        <v>330</v>
      </c>
      <c r="H42" s="55" t="s">
        <v>271</v>
      </c>
      <c r="I42" s="90"/>
      <c r="J42" s="85"/>
      <c r="K42" s="56"/>
    </row>
    <row r="43" spans="1:11" ht="51" x14ac:dyDescent="0.3">
      <c r="A43" s="66" t="s">
        <v>118</v>
      </c>
      <c r="B43" s="56" t="s">
        <v>49</v>
      </c>
      <c r="C43" s="55" t="s">
        <v>88</v>
      </c>
      <c r="D43" s="55" t="s">
        <v>293</v>
      </c>
      <c r="E43" s="70" t="s">
        <v>163</v>
      </c>
      <c r="F43" s="56" t="s">
        <v>54</v>
      </c>
      <c r="G43" s="55" t="s">
        <v>330</v>
      </c>
      <c r="H43" s="55" t="s">
        <v>272</v>
      </c>
      <c r="I43" s="90"/>
      <c r="J43" s="85"/>
      <c r="K43" s="56"/>
    </row>
    <row r="44" spans="1:11" ht="51" x14ac:dyDescent="0.3">
      <c r="A44" s="66" t="s">
        <v>118</v>
      </c>
      <c r="B44" s="56" t="s">
        <v>49</v>
      </c>
      <c r="C44" s="55" t="s">
        <v>88</v>
      </c>
      <c r="D44" s="55" t="s">
        <v>164</v>
      </c>
      <c r="E44" s="70" t="s">
        <v>48</v>
      </c>
      <c r="F44" s="56" t="s">
        <v>54</v>
      </c>
      <c r="G44" s="55" t="s">
        <v>330</v>
      </c>
      <c r="H44" s="55" t="s">
        <v>162</v>
      </c>
      <c r="I44" s="90"/>
      <c r="J44" s="85"/>
      <c r="K44" s="56"/>
    </row>
    <row r="45" spans="1:11" ht="51" x14ac:dyDescent="0.3">
      <c r="A45" s="66" t="s">
        <v>118</v>
      </c>
      <c r="B45" s="56" t="s">
        <v>49</v>
      </c>
      <c r="C45" s="55" t="s">
        <v>88</v>
      </c>
      <c r="D45" s="55" t="s">
        <v>165</v>
      </c>
      <c r="E45" s="70" t="s">
        <v>166</v>
      </c>
      <c r="F45" s="56" t="s">
        <v>54</v>
      </c>
      <c r="G45" s="55" t="s">
        <v>330</v>
      </c>
      <c r="H45" s="55" t="s">
        <v>298</v>
      </c>
      <c r="I45" s="90"/>
      <c r="J45" s="85"/>
      <c r="K45" s="56"/>
    </row>
    <row r="46" spans="1:11" ht="51.6" thickBot="1" x14ac:dyDescent="0.35">
      <c r="A46" s="71" t="s">
        <v>118</v>
      </c>
      <c r="B46" s="63" t="s">
        <v>49</v>
      </c>
      <c r="C46" s="64" t="s">
        <v>88</v>
      </c>
      <c r="D46" s="64" t="s">
        <v>168</v>
      </c>
      <c r="E46" s="72" t="s">
        <v>166</v>
      </c>
      <c r="F46" s="63" t="s">
        <v>54</v>
      </c>
      <c r="G46" s="64" t="s">
        <v>330</v>
      </c>
      <c r="H46" s="64" t="s">
        <v>167</v>
      </c>
      <c r="I46" s="91"/>
      <c r="J46" s="84"/>
      <c r="K46" s="56"/>
    </row>
    <row r="47" spans="1:11" s="55" customFormat="1" ht="20.399999999999999" x14ac:dyDescent="0.3">
      <c r="A47" s="73" t="s">
        <v>24</v>
      </c>
      <c r="B47" s="54" t="s">
        <v>46</v>
      </c>
      <c r="C47" s="54" t="s">
        <v>145</v>
      </c>
      <c r="D47" s="54" t="s">
        <v>241</v>
      </c>
      <c r="E47" s="54" t="s">
        <v>48</v>
      </c>
      <c r="F47" s="54" t="s">
        <v>50</v>
      </c>
      <c r="G47" s="54" t="s">
        <v>331</v>
      </c>
      <c r="H47" s="54" t="s">
        <v>243</v>
      </c>
      <c r="I47" s="92" t="s">
        <v>242</v>
      </c>
      <c r="J47" s="86" t="s">
        <v>24</v>
      </c>
    </row>
    <row r="48" spans="1:11" s="55" customFormat="1" ht="40.799999999999997" x14ac:dyDescent="0.3">
      <c r="A48" s="66" t="s">
        <v>24</v>
      </c>
      <c r="B48" s="55" t="s">
        <v>46</v>
      </c>
      <c r="C48" s="55" t="s">
        <v>152</v>
      </c>
      <c r="D48" s="55" t="s">
        <v>244</v>
      </c>
      <c r="E48" s="55" t="s">
        <v>48</v>
      </c>
      <c r="F48" s="55" t="s">
        <v>50</v>
      </c>
      <c r="G48" s="55" t="s">
        <v>332</v>
      </c>
      <c r="H48" s="55" t="s">
        <v>181</v>
      </c>
      <c r="I48" s="90"/>
      <c r="J48" s="87"/>
    </row>
    <row r="49" spans="1:11" s="55" customFormat="1" ht="20.399999999999999" x14ac:dyDescent="0.3">
      <c r="A49" s="66" t="s">
        <v>24</v>
      </c>
      <c r="B49" s="55" t="s">
        <v>46</v>
      </c>
      <c r="C49" s="55" t="s">
        <v>150</v>
      </c>
      <c r="D49" s="55" t="s">
        <v>244</v>
      </c>
      <c r="E49" s="55" t="s">
        <v>48</v>
      </c>
      <c r="F49" s="55" t="s">
        <v>50</v>
      </c>
      <c r="G49" s="55" t="s">
        <v>333</v>
      </c>
      <c r="H49" s="55" t="s">
        <v>181</v>
      </c>
      <c r="I49" s="90"/>
      <c r="J49" s="87"/>
    </row>
    <row r="50" spans="1:11" s="55" customFormat="1" ht="20.399999999999999" x14ac:dyDescent="0.3">
      <c r="A50" s="66" t="s">
        <v>24</v>
      </c>
      <c r="B50" s="55" t="s">
        <v>46</v>
      </c>
      <c r="C50" s="55" t="s">
        <v>150</v>
      </c>
      <c r="D50" s="55" t="s">
        <v>259</v>
      </c>
      <c r="E50" s="55" t="s">
        <v>53</v>
      </c>
      <c r="F50" s="55" t="s">
        <v>50</v>
      </c>
      <c r="G50" s="55" t="s">
        <v>334</v>
      </c>
      <c r="H50" s="55" t="s">
        <v>181</v>
      </c>
      <c r="I50" s="93"/>
      <c r="J50" s="87"/>
    </row>
    <row r="51" spans="1:11" s="55" customFormat="1" ht="22.5" customHeight="1" x14ac:dyDescent="0.3">
      <c r="A51" s="65" t="s">
        <v>24</v>
      </c>
      <c r="B51" s="61" t="s">
        <v>49</v>
      </c>
      <c r="C51" s="61" t="s">
        <v>88</v>
      </c>
      <c r="D51" s="61" t="s">
        <v>245</v>
      </c>
      <c r="E51" s="61" t="s">
        <v>163</v>
      </c>
      <c r="F51" s="61" t="s">
        <v>50</v>
      </c>
      <c r="G51" s="61" t="s">
        <v>335</v>
      </c>
      <c r="H51" s="61" t="s">
        <v>246</v>
      </c>
      <c r="I51" s="89" t="s">
        <v>262</v>
      </c>
      <c r="J51" s="87"/>
    </row>
    <row r="52" spans="1:11" s="55" customFormat="1" ht="20.399999999999999" x14ac:dyDescent="0.3">
      <c r="A52" s="66" t="s">
        <v>24</v>
      </c>
      <c r="B52" s="55" t="s">
        <v>49</v>
      </c>
      <c r="C52" s="55" t="s">
        <v>88</v>
      </c>
      <c r="D52" s="55" t="s">
        <v>247</v>
      </c>
      <c r="E52" s="55" t="s">
        <v>163</v>
      </c>
      <c r="F52" s="55" t="s">
        <v>50</v>
      </c>
      <c r="G52" s="55" t="s">
        <v>248</v>
      </c>
      <c r="H52" s="55" t="s">
        <v>336</v>
      </c>
      <c r="I52" s="90"/>
      <c r="J52" s="87"/>
    </row>
    <row r="53" spans="1:11" s="74" customFormat="1" ht="30.6" x14ac:dyDescent="0.3">
      <c r="A53" s="66" t="s">
        <v>24</v>
      </c>
      <c r="B53" s="55" t="s">
        <v>49</v>
      </c>
      <c r="C53" s="55" t="s">
        <v>104</v>
      </c>
      <c r="D53" s="55" t="s">
        <v>249</v>
      </c>
      <c r="E53" s="55" t="s">
        <v>163</v>
      </c>
      <c r="F53" s="55" t="s">
        <v>50</v>
      </c>
      <c r="G53" s="55" t="s">
        <v>337</v>
      </c>
      <c r="H53" s="55" t="s">
        <v>181</v>
      </c>
      <c r="I53" s="90"/>
      <c r="J53" s="87"/>
      <c r="K53" s="55"/>
    </row>
    <row r="54" spans="1:11" s="55" customFormat="1" ht="20.399999999999999" x14ac:dyDescent="0.3">
      <c r="A54" s="66" t="s">
        <v>24</v>
      </c>
      <c r="B54" s="55" t="s">
        <v>49</v>
      </c>
      <c r="C54" s="55" t="s">
        <v>104</v>
      </c>
      <c r="D54" s="55" t="s">
        <v>250</v>
      </c>
      <c r="E54" s="55" t="s">
        <v>163</v>
      </c>
      <c r="F54" s="55" t="s">
        <v>50</v>
      </c>
      <c r="G54" s="55" t="s">
        <v>338</v>
      </c>
      <c r="H54" s="55" t="s">
        <v>295</v>
      </c>
      <c r="I54" s="90"/>
      <c r="J54" s="87"/>
    </row>
    <row r="55" spans="1:11" s="55" customFormat="1" ht="30.6" x14ac:dyDescent="0.3">
      <c r="A55" s="66" t="s">
        <v>24</v>
      </c>
      <c r="B55" s="55" t="s">
        <v>49</v>
      </c>
      <c r="C55" s="55" t="s">
        <v>104</v>
      </c>
      <c r="D55" s="55" t="s">
        <v>251</v>
      </c>
      <c r="E55" s="55" t="s">
        <v>163</v>
      </c>
      <c r="F55" s="55" t="s">
        <v>50</v>
      </c>
      <c r="G55" s="55" t="s">
        <v>252</v>
      </c>
      <c r="H55" s="55" t="s">
        <v>296</v>
      </c>
      <c r="I55" s="90"/>
      <c r="J55" s="87"/>
    </row>
    <row r="56" spans="1:11" s="55" customFormat="1" ht="31.2" thickBot="1" x14ac:dyDescent="0.35">
      <c r="A56" s="71" t="s">
        <v>24</v>
      </c>
      <c r="B56" s="64" t="s">
        <v>49</v>
      </c>
      <c r="C56" s="64" t="s">
        <v>104</v>
      </c>
      <c r="D56" s="64" t="s">
        <v>253</v>
      </c>
      <c r="E56" s="64" t="s">
        <v>163</v>
      </c>
      <c r="F56" s="64" t="s">
        <v>50</v>
      </c>
      <c r="G56" s="64" t="s">
        <v>338</v>
      </c>
      <c r="H56" s="64" t="s">
        <v>297</v>
      </c>
      <c r="I56" s="91"/>
      <c r="J56" s="88"/>
    </row>
    <row r="57" spans="1:11" ht="20.399999999999999" x14ac:dyDescent="0.3">
      <c r="A57" s="52" t="s">
        <v>281</v>
      </c>
      <c r="B57" s="53" t="s">
        <v>56</v>
      </c>
      <c r="C57" s="53" t="s">
        <v>152</v>
      </c>
      <c r="D57" s="53" t="s">
        <v>339</v>
      </c>
      <c r="E57" s="53" t="s">
        <v>58</v>
      </c>
      <c r="F57" s="53" t="s">
        <v>52</v>
      </c>
      <c r="G57" s="53" t="s">
        <v>340</v>
      </c>
      <c r="H57" s="53" t="s">
        <v>181</v>
      </c>
      <c r="I57" s="92" t="s">
        <v>190</v>
      </c>
      <c r="J57" s="83" t="s">
        <v>26</v>
      </c>
    </row>
    <row r="58" spans="1:11" ht="20.399999999999999" x14ac:dyDescent="0.3">
      <c r="A58" s="57" t="s">
        <v>281</v>
      </c>
      <c r="B58" s="56" t="s">
        <v>56</v>
      </c>
      <c r="C58" s="56" t="s">
        <v>152</v>
      </c>
      <c r="D58" s="55" t="s">
        <v>341</v>
      </c>
      <c r="E58" s="56" t="s">
        <v>58</v>
      </c>
      <c r="F58" s="56" t="s">
        <v>52</v>
      </c>
      <c r="G58" s="56" t="s">
        <v>191</v>
      </c>
      <c r="H58" s="56" t="s">
        <v>181</v>
      </c>
      <c r="I58" s="93"/>
      <c r="J58" s="85"/>
    </row>
    <row r="59" spans="1:11" ht="27" customHeight="1" x14ac:dyDescent="0.3">
      <c r="A59" s="59" t="s">
        <v>169</v>
      </c>
      <c r="B59" s="60" t="s">
        <v>51</v>
      </c>
      <c r="C59" s="60" t="s">
        <v>170</v>
      </c>
      <c r="D59" s="60" t="s">
        <v>342</v>
      </c>
      <c r="E59" s="60" t="s">
        <v>53</v>
      </c>
      <c r="F59" s="60" t="s">
        <v>50</v>
      </c>
      <c r="G59" s="60" t="s">
        <v>343</v>
      </c>
      <c r="H59" s="60" t="s">
        <v>89</v>
      </c>
      <c r="I59" s="89" t="s">
        <v>277</v>
      </c>
      <c r="J59" s="85"/>
    </row>
    <row r="60" spans="1:11" ht="24" customHeight="1" x14ac:dyDescent="0.3">
      <c r="A60" s="57" t="s">
        <v>169</v>
      </c>
      <c r="B60" s="56" t="s">
        <v>51</v>
      </c>
      <c r="C60" s="56" t="s">
        <v>170</v>
      </c>
      <c r="D60" s="56" t="s">
        <v>344</v>
      </c>
      <c r="E60" s="56" t="s">
        <v>171</v>
      </c>
      <c r="F60" s="56" t="s">
        <v>50</v>
      </c>
      <c r="G60" s="56" t="s">
        <v>345</v>
      </c>
      <c r="H60" s="56" t="s">
        <v>89</v>
      </c>
      <c r="I60" s="90"/>
      <c r="J60" s="85"/>
    </row>
    <row r="61" spans="1:11" ht="20.399999999999999" x14ac:dyDescent="0.3">
      <c r="A61" s="57" t="s">
        <v>172</v>
      </c>
      <c r="B61" s="56" t="s">
        <v>51</v>
      </c>
      <c r="C61" s="56" t="s">
        <v>173</v>
      </c>
      <c r="D61" s="56" t="s">
        <v>174</v>
      </c>
      <c r="E61" s="56" t="s">
        <v>53</v>
      </c>
      <c r="F61" s="56" t="s">
        <v>50</v>
      </c>
      <c r="G61" s="56" t="s">
        <v>346</v>
      </c>
      <c r="H61" s="56" t="s">
        <v>175</v>
      </c>
      <c r="I61" s="90"/>
      <c r="J61" s="85"/>
    </row>
    <row r="62" spans="1:11" ht="20.399999999999999" x14ac:dyDescent="0.3">
      <c r="A62" s="57" t="s">
        <v>172</v>
      </c>
      <c r="B62" s="56" t="s">
        <v>51</v>
      </c>
      <c r="C62" s="56" t="s">
        <v>173</v>
      </c>
      <c r="D62" s="56" t="s">
        <v>176</v>
      </c>
      <c r="E62" s="56" t="s">
        <v>53</v>
      </c>
      <c r="F62" s="56" t="s">
        <v>50</v>
      </c>
      <c r="G62" s="56" t="s">
        <v>346</v>
      </c>
      <c r="H62" s="56" t="s">
        <v>177</v>
      </c>
      <c r="I62" s="90"/>
      <c r="J62" s="85"/>
    </row>
    <row r="63" spans="1:11" ht="40.799999999999997" x14ac:dyDescent="0.3">
      <c r="A63" s="57" t="s">
        <v>178</v>
      </c>
      <c r="B63" s="56" t="s">
        <v>51</v>
      </c>
      <c r="C63" s="56" t="s">
        <v>179</v>
      </c>
      <c r="D63" s="56" t="s">
        <v>180</v>
      </c>
      <c r="E63" s="56" t="s">
        <v>55</v>
      </c>
      <c r="F63" s="56" t="s">
        <v>50</v>
      </c>
      <c r="G63" s="56" t="s">
        <v>347</v>
      </c>
      <c r="H63" s="56" t="s">
        <v>181</v>
      </c>
      <c r="I63" s="90"/>
      <c r="J63" s="85"/>
    </row>
    <row r="64" spans="1:11" ht="20.399999999999999" x14ac:dyDescent="0.3">
      <c r="A64" s="57" t="s">
        <v>182</v>
      </c>
      <c r="B64" s="56" t="s">
        <v>51</v>
      </c>
      <c r="C64" s="56" t="s">
        <v>183</v>
      </c>
      <c r="D64" s="56" t="s">
        <v>348</v>
      </c>
      <c r="E64" s="56" t="s">
        <v>157</v>
      </c>
      <c r="F64" s="56" t="s">
        <v>50</v>
      </c>
      <c r="G64" s="56" t="s">
        <v>184</v>
      </c>
      <c r="H64" s="56" t="s">
        <v>68</v>
      </c>
      <c r="I64" s="90"/>
      <c r="J64" s="85"/>
    </row>
    <row r="65" spans="1:10" ht="20.399999999999999" x14ac:dyDescent="0.3">
      <c r="A65" s="57" t="s">
        <v>182</v>
      </c>
      <c r="B65" s="56" t="s">
        <v>51</v>
      </c>
      <c r="C65" s="56" t="s">
        <v>183</v>
      </c>
      <c r="D65" s="56" t="s">
        <v>185</v>
      </c>
      <c r="E65" s="56" t="s">
        <v>53</v>
      </c>
      <c r="F65" s="56" t="s">
        <v>50</v>
      </c>
      <c r="G65" s="56" t="s">
        <v>186</v>
      </c>
      <c r="H65" s="56" t="s">
        <v>68</v>
      </c>
      <c r="I65" s="90"/>
      <c r="J65" s="85"/>
    </row>
    <row r="66" spans="1:10" ht="22.5" customHeight="1" x14ac:dyDescent="0.3">
      <c r="A66" s="57" t="s">
        <v>182</v>
      </c>
      <c r="B66" s="56" t="s">
        <v>51</v>
      </c>
      <c r="C66" s="56" t="s">
        <v>183</v>
      </c>
      <c r="D66" s="56" t="s">
        <v>187</v>
      </c>
      <c r="E66" s="56" t="s">
        <v>53</v>
      </c>
      <c r="F66" s="56" t="s">
        <v>50</v>
      </c>
      <c r="G66" s="56" t="s">
        <v>349</v>
      </c>
      <c r="H66" s="56" t="s">
        <v>68</v>
      </c>
      <c r="I66" s="90"/>
      <c r="J66" s="85"/>
    </row>
    <row r="67" spans="1:10" ht="20.399999999999999" x14ac:dyDescent="0.3">
      <c r="A67" s="57" t="s">
        <v>281</v>
      </c>
      <c r="B67" s="56" t="s">
        <v>51</v>
      </c>
      <c r="C67" s="56" t="s">
        <v>188</v>
      </c>
      <c r="D67" s="56" t="s">
        <v>189</v>
      </c>
      <c r="E67" s="56" t="s">
        <v>53</v>
      </c>
      <c r="F67" s="56" t="s">
        <v>50</v>
      </c>
      <c r="G67" s="56" t="s">
        <v>350</v>
      </c>
      <c r="H67" s="56" t="s">
        <v>68</v>
      </c>
      <c r="I67" s="90"/>
      <c r="J67" s="85"/>
    </row>
    <row r="68" spans="1:10" ht="20.399999999999999" x14ac:dyDescent="0.3">
      <c r="A68" s="57" t="s">
        <v>169</v>
      </c>
      <c r="B68" s="56" t="s">
        <v>51</v>
      </c>
      <c r="C68" s="56" t="s">
        <v>170</v>
      </c>
      <c r="D68" s="56" t="s">
        <v>192</v>
      </c>
      <c r="E68" s="56" t="s">
        <v>53</v>
      </c>
      <c r="F68" s="56" t="s">
        <v>54</v>
      </c>
      <c r="G68" s="56" t="s">
        <v>193</v>
      </c>
      <c r="H68" s="56" t="s">
        <v>89</v>
      </c>
      <c r="I68" s="90"/>
      <c r="J68" s="85"/>
    </row>
    <row r="69" spans="1:10" ht="20.399999999999999" x14ac:dyDescent="0.3">
      <c r="A69" s="57" t="s">
        <v>169</v>
      </c>
      <c r="B69" s="56" t="s">
        <v>51</v>
      </c>
      <c r="C69" s="56" t="s">
        <v>170</v>
      </c>
      <c r="D69" s="56" t="s">
        <v>263</v>
      </c>
      <c r="E69" s="56" t="s">
        <v>53</v>
      </c>
      <c r="F69" s="56" t="s">
        <v>54</v>
      </c>
      <c r="G69" s="56" t="s">
        <v>351</v>
      </c>
      <c r="H69" s="56" t="s">
        <v>194</v>
      </c>
      <c r="I69" s="90"/>
      <c r="J69" s="85"/>
    </row>
    <row r="70" spans="1:10" ht="20.399999999999999" x14ac:dyDescent="0.3">
      <c r="A70" s="57" t="s">
        <v>172</v>
      </c>
      <c r="B70" s="56" t="s">
        <v>195</v>
      </c>
      <c r="C70" s="56" t="s">
        <v>173</v>
      </c>
      <c r="D70" s="56" t="s">
        <v>352</v>
      </c>
      <c r="E70" s="56" t="s">
        <v>196</v>
      </c>
      <c r="F70" s="56" t="s">
        <v>50</v>
      </c>
      <c r="G70" s="56" t="s">
        <v>353</v>
      </c>
      <c r="H70" s="56" t="s">
        <v>197</v>
      </c>
      <c r="I70" s="90"/>
      <c r="J70" s="85"/>
    </row>
    <row r="71" spans="1:10" ht="20.399999999999999" x14ac:dyDescent="0.3">
      <c r="A71" s="57" t="s">
        <v>281</v>
      </c>
      <c r="B71" s="56" t="s">
        <v>51</v>
      </c>
      <c r="C71" s="56" t="s">
        <v>152</v>
      </c>
      <c r="D71" s="56" t="s">
        <v>354</v>
      </c>
      <c r="E71" s="56" t="s">
        <v>53</v>
      </c>
      <c r="F71" s="56" t="s">
        <v>52</v>
      </c>
      <c r="G71" s="56" t="s">
        <v>198</v>
      </c>
      <c r="H71" s="56" t="s">
        <v>68</v>
      </c>
      <c r="I71" s="90"/>
      <c r="J71" s="85"/>
    </row>
    <row r="72" spans="1:10" ht="20.399999999999999" x14ac:dyDescent="0.3">
      <c r="A72" s="57" t="s">
        <v>281</v>
      </c>
      <c r="B72" s="56" t="s">
        <v>51</v>
      </c>
      <c r="C72" s="56" t="s">
        <v>152</v>
      </c>
      <c r="D72" s="56" t="s">
        <v>199</v>
      </c>
      <c r="E72" s="56" t="s">
        <v>53</v>
      </c>
      <c r="F72" s="56" t="s">
        <v>52</v>
      </c>
      <c r="G72" s="55" t="s">
        <v>198</v>
      </c>
      <c r="H72" s="56" t="s">
        <v>181</v>
      </c>
      <c r="I72" s="90"/>
      <c r="J72" s="85"/>
    </row>
    <row r="73" spans="1:10" ht="20.399999999999999" x14ac:dyDescent="0.3">
      <c r="A73" s="57" t="s">
        <v>281</v>
      </c>
      <c r="B73" s="56" t="s">
        <v>51</v>
      </c>
      <c r="C73" s="56" t="s">
        <v>152</v>
      </c>
      <c r="D73" s="56" t="s">
        <v>200</v>
      </c>
      <c r="E73" s="56" t="s">
        <v>53</v>
      </c>
      <c r="F73" s="56" t="s">
        <v>50</v>
      </c>
      <c r="G73" s="55" t="s">
        <v>355</v>
      </c>
      <c r="H73" s="56" t="s">
        <v>68</v>
      </c>
      <c r="I73" s="90"/>
      <c r="J73" s="85"/>
    </row>
    <row r="74" spans="1:10" ht="20.399999999999999" x14ac:dyDescent="0.3">
      <c r="A74" s="57" t="s">
        <v>281</v>
      </c>
      <c r="B74" s="56" t="s">
        <v>51</v>
      </c>
      <c r="C74" s="56" t="s">
        <v>152</v>
      </c>
      <c r="D74" s="56" t="s">
        <v>201</v>
      </c>
      <c r="E74" s="56" t="s">
        <v>53</v>
      </c>
      <c r="F74" s="56" t="s">
        <v>50</v>
      </c>
      <c r="G74" s="55" t="s">
        <v>355</v>
      </c>
      <c r="H74" s="56" t="s">
        <v>68</v>
      </c>
      <c r="I74" s="90"/>
      <c r="J74" s="85"/>
    </row>
    <row r="75" spans="1:10" ht="30.6" x14ac:dyDescent="0.3">
      <c r="A75" s="57" t="s">
        <v>281</v>
      </c>
      <c r="B75" s="56" t="s">
        <v>51</v>
      </c>
      <c r="C75" s="56" t="s">
        <v>152</v>
      </c>
      <c r="D75" s="56" t="s">
        <v>202</v>
      </c>
      <c r="E75" s="56" t="s">
        <v>53</v>
      </c>
      <c r="F75" s="56" t="s">
        <v>50</v>
      </c>
      <c r="G75" s="55" t="s">
        <v>355</v>
      </c>
      <c r="H75" s="56" t="s">
        <v>68</v>
      </c>
      <c r="I75" s="90"/>
      <c r="J75" s="85"/>
    </row>
    <row r="76" spans="1:10" ht="20.399999999999999" x14ac:dyDescent="0.3">
      <c r="A76" s="57" t="s">
        <v>281</v>
      </c>
      <c r="B76" s="56" t="s">
        <v>51</v>
      </c>
      <c r="C76" s="56" t="s">
        <v>152</v>
      </c>
      <c r="D76" s="56" t="s">
        <v>203</v>
      </c>
      <c r="E76" s="56" t="s">
        <v>53</v>
      </c>
      <c r="F76" s="56" t="s">
        <v>50</v>
      </c>
      <c r="G76" s="55" t="s">
        <v>356</v>
      </c>
      <c r="H76" s="56" t="s">
        <v>68</v>
      </c>
      <c r="I76" s="90"/>
      <c r="J76" s="85"/>
    </row>
    <row r="77" spans="1:10" ht="21.9" customHeight="1" x14ac:dyDescent="0.3">
      <c r="A77" s="57" t="s">
        <v>182</v>
      </c>
      <c r="B77" s="56" t="s">
        <v>51</v>
      </c>
      <c r="C77" s="56" t="s">
        <v>183</v>
      </c>
      <c r="D77" s="56" t="s">
        <v>204</v>
      </c>
      <c r="E77" s="56" t="s">
        <v>53</v>
      </c>
      <c r="F77" s="56" t="s">
        <v>50</v>
      </c>
      <c r="G77" s="56" t="s">
        <v>357</v>
      </c>
      <c r="H77" s="56" t="s">
        <v>68</v>
      </c>
      <c r="I77" s="90"/>
      <c r="J77" s="85"/>
    </row>
    <row r="78" spans="1:10" ht="51" x14ac:dyDescent="0.3">
      <c r="A78" s="75" t="s">
        <v>178</v>
      </c>
      <c r="B78" s="76" t="s">
        <v>51</v>
      </c>
      <c r="C78" s="76" t="s">
        <v>179</v>
      </c>
      <c r="D78" s="76" t="s">
        <v>209</v>
      </c>
      <c r="E78" s="76" t="s">
        <v>210</v>
      </c>
      <c r="F78" s="76" t="s">
        <v>50</v>
      </c>
      <c r="G78" s="76" t="s">
        <v>358</v>
      </c>
      <c r="H78" s="76" t="s">
        <v>89</v>
      </c>
      <c r="I78" s="93"/>
      <c r="J78" s="85"/>
    </row>
    <row r="79" spans="1:10" ht="30.6" x14ac:dyDescent="0.3">
      <c r="A79" s="59" t="s">
        <v>172</v>
      </c>
      <c r="B79" s="60" t="s">
        <v>51</v>
      </c>
      <c r="C79" s="60" t="s">
        <v>173</v>
      </c>
      <c r="D79" s="60" t="s">
        <v>359</v>
      </c>
      <c r="E79" s="60" t="s">
        <v>205</v>
      </c>
      <c r="F79" s="60" t="s">
        <v>50</v>
      </c>
      <c r="G79" s="60" t="s">
        <v>360</v>
      </c>
      <c r="H79" s="60" t="s">
        <v>177</v>
      </c>
      <c r="I79" s="89" t="s">
        <v>254</v>
      </c>
      <c r="J79" s="85"/>
    </row>
    <row r="80" spans="1:10" ht="20.399999999999999" x14ac:dyDescent="0.3">
      <c r="A80" s="57" t="s">
        <v>172</v>
      </c>
      <c r="B80" s="56" t="s">
        <v>51</v>
      </c>
      <c r="C80" s="56" t="s">
        <v>173</v>
      </c>
      <c r="D80" s="56" t="s">
        <v>206</v>
      </c>
      <c r="E80" s="56" t="s">
        <v>53</v>
      </c>
      <c r="F80" s="56" t="s">
        <v>50</v>
      </c>
      <c r="G80" s="56" t="s">
        <v>346</v>
      </c>
      <c r="H80" s="56" t="s">
        <v>177</v>
      </c>
      <c r="I80" s="90"/>
      <c r="J80" s="85"/>
    </row>
    <row r="81" spans="1:10" ht="51" x14ac:dyDescent="0.3">
      <c r="A81" s="57" t="s">
        <v>178</v>
      </c>
      <c r="B81" s="56" t="s">
        <v>56</v>
      </c>
      <c r="C81" s="56" t="s">
        <v>179</v>
      </c>
      <c r="D81" s="56" t="s">
        <v>207</v>
      </c>
      <c r="E81" s="56" t="s">
        <v>208</v>
      </c>
      <c r="F81" s="56" t="s">
        <v>50</v>
      </c>
      <c r="G81" s="56" t="s">
        <v>361</v>
      </c>
      <c r="H81" s="56" t="s">
        <v>89</v>
      </c>
      <c r="I81" s="90"/>
      <c r="J81" s="85"/>
    </row>
    <row r="82" spans="1:10" ht="51" x14ac:dyDescent="0.3">
      <c r="A82" s="57" t="s">
        <v>178</v>
      </c>
      <c r="B82" s="56" t="s">
        <v>51</v>
      </c>
      <c r="C82" s="56" t="s">
        <v>179</v>
      </c>
      <c r="D82" s="56" t="s">
        <v>362</v>
      </c>
      <c r="E82" s="56" t="s">
        <v>208</v>
      </c>
      <c r="F82" s="55" t="s">
        <v>54</v>
      </c>
      <c r="G82" s="56" t="s">
        <v>211</v>
      </c>
      <c r="H82" s="56" t="s">
        <v>89</v>
      </c>
      <c r="I82" s="90"/>
      <c r="J82" s="85"/>
    </row>
    <row r="83" spans="1:10" ht="20.399999999999999" x14ac:dyDescent="0.3">
      <c r="A83" s="57" t="s">
        <v>281</v>
      </c>
      <c r="B83" s="56" t="s">
        <v>195</v>
      </c>
      <c r="C83" s="56" t="s">
        <v>188</v>
      </c>
      <c r="D83" s="56" t="s">
        <v>212</v>
      </c>
      <c r="E83" s="56" t="s">
        <v>213</v>
      </c>
      <c r="F83" s="56" t="s">
        <v>50</v>
      </c>
      <c r="G83" s="56" t="s">
        <v>350</v>
      </c>
      <c r="H83" s="56" t="s">
        <v>68</v>
      </c>
      <c r="I83" s="90"/>
      <c r="J83" s="85"/>
    </row>
    <row r="84" spans="1:10" ht="20.399999999999999" x14ac:dyDescent="0.3">
      <c r="A84" s="57" t="s">
        <v>281</v>
      </c>
      <c r="B84" s="56" t="s">
        <v>51</v>
      </c>
      <c r="C84" s="56" t="s">
        <v>152</v>
      </c>
      <c r="D84" s="56" t="s">
        <v>214</v>
      </c>
      <c r="E84" s="56" t="s">
        <v>53</v>
      </c>
      <c r="F84" s="56" t="s">
        <v>50</v>
      </c>
      <c r="G84" s="56" t="s">
        <v>350</v>
      </c>
      <c r="H84" s="56" t="s">
        <v>68</v>
      </c>
      <c r="I84" s="90"/>
      <c r="J84" s="85"/>
    </row>
    <row r="85" spans="1:10" s="55" customFormat="1" ht="40.799999999999997" x14ac:dyDescent="0.3">
      <c r="A85" s="66" t="s">
        <v>24</v>
      </c>
      <c r="B85" s="55" t="s">
        <v>51</v>
      </c>
      <c r="C85" s="55" t="s">
        <v>215</v>
      </c>
      <c r="D85" s="55" t="s">
        <v>216</v>
      </c>
      <c r="E85" s="55" t="s">
        <v>217</v>
      </c>
      <c r="F85" s="55" t="s">
        <v>52</v>
      </c>
      <c r="G85" s="55" t="s">
        <v>325</v>
      </c>
      <c r="H85" s="55" t="s">
        <v>218</v>
      </c>
      <c r="I85" s="90"/>
      <c r="J85" s="85"/>
    </row>
    <row r="86" spans="1:10" s="55" customFormat="1" ht="20.399999999999999" x14ac:dyDescent="0.3">
      <c r="A86" s="66" t="s">
        <v>24</v>
      </c>
      <c r="B86" s="55" t="s">
        <v>51</v>
      </c>
      <c r="C86" s="55" t="s">
        <v>215</v>
      </c>
      <c r="D86" s="55" t="s">
        <v>219</v>
      </c>
      <c r="E86" s="55" t="s">
        <v>217</v>
      </c>
      <c r="F86" s="55" t="s">
        <v>52</v>
      </c>
      <c r="G86" s="55" t="s">
        <v>363</v>
      </c>
      <c r="H86" s="55" t="s">
        <v>220</v>
      </c>
      <c r="I86" s="90"/>
      <c r="J86" s="85"/>
    </row>
    <row r="87" spans="1:10" s="55" customFormat="1" ht="20.399999999999999" x14ac:dyDescent="0.3">
      <c r="A87" s="66" t="s">
        <v>24</v>
      </c>
      <c r="B87" s="55" t="s">
        <v>51</v>
      </c>
      <c r="C87" s="55" t="s">
        <v>215</v>
      </c>
      <c r="D87" s="55" t="s">
        <v>221</v>
      </c>
      <c r="E87" s="55" t="s">
        <v>217</v>
      </c>
      <c r="F87" s="55" t="s">
        <v>52</v>
      </c>
      <c r="G87" s="55" t="s">
        <v>364</v>
      </c>
      <c r="H87" s="55" t="s">
        <v>220</v>
      </c>
      <c r="I87" s="90"/>
      <c r="J87" s="85"/>
    </row>
    <row r="88" spans="1:10" s="55" customFormat="1" ht="40.799999999999997" x14ac:dyDescent="0.3">
      <c r="A88" s="66" t="s">
        <v>24</v>
      </c>
      <c r="B88" s="55" t="s">
        <v>51</v>
      </c>
      <c r="C88" s="55" t="s">
        <v>222</v>
      </c>
      <c r="D88" s="55" t="s">
        <v>223</v>
      </c>
      <c r="E88" s="55" t="s">
        <v>217</v>
      </c>
      <c r="F88" s="55" t="s">
        <v>52</v>
      </c>
      <c r="G88" s="55" t="s">
        <v>325</v>
      </c>
      <c r="H88" s="55" t="s">
        <v>224</v>
      </c>
      <c r="I88" s="90"/>
      <c r="J88" s="85"/>
    </row>
    <row r="89" spans="1:10" s="55" customFormat="1" ht="40.799999999999997" x14ac:dyDescent="0.3">
      <c r="A89" s="67" t="s">
        <v>24</v>
      </c>
      <c r="B89" s="68" t="s">
        <v>51</v>
      </c>
      <c r="C89" s="68" t="s">
        <v>225</v>
      </c>
      <c r="D89" s="68" t="s">
        <v>365</v>
      </c>
      <c r="E89" s="68" t="s">
        <v>217</v>
      </c>
      <c r="F89" s="68" t="s">
        <v>52</v>
      </c>
      <c r="G89" s="68" t="s">
        <v>325</v>
      </c>
      <c r="H89" s="68" t="s">
        <v>181</v>
      </c>
      <c r="I89" s="93"/>
      <c r="J89" s="85"/>
    </row>
    <row r="90" spans="1:10" ht="30.6" x14ac:dyDescent="0.3">
      <c r="A90" s="59" t="s">
        <v>182</v>
      </c>
      <c r="B90" s="60" t="s">
        <v>195</v>
      </c>
      <c r="C90" s="60" t="s">
        <v>183</v>
      </c>
      <c r="D90" s="60" t="s">
        <v>226</v>
      </c>
      <c r="E90" s="60" t="s">
        <v>227</v>
      </c>
      <c r="F90" s="60" t="s">
        <v>52</v>
      </c>
      <c r="G90" s="60" t="s">
        <v>366</v>
      </c>
      <c r="H90" s="60" t="s">
        <v>68</v>
      </c>
      <c r="I90" s="89" t="s">
        <v>276</v>
      </c>
      <c r="J90" s="85"/>
    </row>
    <row r="91" spans="1:10" ht="24.9" customHeight="1" x14ac:dyDescent="0.3">
      <c r="A91" s="57" t="s">
        <v>182</v>
      </c>
      <c r="B91" s="56" t="s">
        <v>195</v>
      </c>
      <c r="C91" s="56" t="s">
        <v>183</v>
      </c>
      <c r="D91" s="56" t="s">
        <v>228</v>
      </c>
      <c r="E91" s="56" t="s">
        <v>157</v>
      </c>
      <c r="F91" s="56" t="s">
        <v>50</v>
      </c>
      <c r="G91" s="56" t="s">
        <v>357</v>
      </c>
      <c r="H91" s="56" t="s">
        <v>68</v>
      </c>
      <c r="I91" s="90"/>
      <c r="J91" s="85"/>
    </row>
    <row r="92" spans="1:10" ht="23.1" customHeight="1" thickBot="1" x14ac:dyDescent="0.35">
      <c r="A92" s="62" t="s">
        <v>182</v>
      </c>
      <c r="B92" s="63" t="s">
        <v>195</v>
      </c>
      <c r="C92" s="63" t="s">
        <v>183</v>
      </c>
      <c r="D92" s="63" t="s">
        <v>229</v>
      </c>
      <c r="E92" s="63" t="s">
        <v>53</v>
      </c>
      <c r="F92" s="63" t="s">
        <v>50</v>
      </c>
      <c r="G92" s="63" t="s">
        <v>357</v>
      </c>
      <c r="H92" s="63" t="s">
        <v>68</v>
      </c>
      <c r="I92" s="91"/>
      <c r="J92" s="84"/>
    </row>
    <row r="93" spans="1:10" ht="20.399999999999999" x14ac:dyDescent="0.3">
      <c r="A93" s="52" t="s">
        <v>281</v>
      </c>
      <c r="B93" s="53" t="s">
        <v>51</v>
      </c>
      <c r="C93" s="53" t="s">
        <v>152</v>
      </c>
      <c r="D93" s="53" t="s">
        <v>230</v>
      </c>
      <c r="E93" s="53" t="s">
        <v>231</v>
      </c>
      <c r="F93" s="53" t="s">
        <v>52</v>
      </c>
      <c r="G93" s="54" t="s">
        <v>367</v>
      </c>
      <c r="H93" s="53" t="s">
        <v>68</v>
      </c>
      <c r="I93" s="92" t="s">
        <v>275</v>
      </c>
      <c r="J93" s="83" t="s">
        <v>232</v>
      </c>
    </row>
    <row r="94" spans="1:10" ht="20.399999999999999" x14ac:dyDescent="0.3">
      <c r="A94" s="75" t="s">
        <v>281</v>
      </c>
      <c r="B94" s="76" t="s">
        <v>51</v>
      </c>
      <c r="C94" s="76" t="s">
        <v>152</v>
      </c>
      <c r="D94" s="76" t="s">
        <v>233</v>
      </c>
      <c r="E94" s="76" t="s">
        <v>92</v>
      </c>
      <c r="F94" s="76" t="s">
        <v>50</v>
      </c>
      <c r="G94" s="68" t="s">
        <v>367</v>
      </c>
      <c r="H94" s="76" t="s">
        <v>68</v>
      </c>
      <c r="I94" s="93"/>
      <c r="J94" s="85"/>
    </row>
    <row r="95" spans="1:10" ht="21" thickBot="1" x14ac:dyDescent="0.35">
      <c r="A95" s="62" t="s">
        <v>281</v>
      </c>
      <c r="B95" s="63" t="s">
        <v>51</v>
      </c>
      <c r="C95" s="63" t="s">
        <v>152</v>
      </c>
      <c r="D95" s="64" t="s">
        <v>234</v>
      </c>
      <c r="E95" s="63" t="s">
        <v>53</v>
      </c>
      <c r="F95" s="63" t="s">
        <v>50</v>
      </c>
      <c r="G95" s="64" t="s">
        <v>368</v>
      </c>
      <c r="H95" s="63" t="s">
        <v>68</v>
      </c>
      <c r="I95" s="81" t="s">
        <v>235</v>
      </c>
      <c r="J95" s="84"/>
    </row>
    <row r="96" spans="1:10" ht="30.6" x14ac:dyDescent="0.3">
      <c r="A96" s="77" t="s">
        <v>281</v>
      </c>
      <c r="B96" s="78" t="s">
        <v>236</v>
      </c>
      <c r="C96" s="78" t="s">
        <v>237</v>
      </c>
      <c r="D96" s="79" t="s">
        <v>273</v>
      </c>
      <c r="E96" s="78" t="s">
        <v>157</v>
      </c>
      <c r="F96" s="78" t="s">
        <v>52</v>
      </c>
      <c r="G96" s="78" t="s">
        <v>369</v>
      </c>
      <c r="H96" s="78" t="s">
        <v>238</v>
      </c>
      <c r="I96" s="82" t="s">
        <v>278</v>
      </c>
      <c r="J96" s="83" t="s">
        <v>27</v>
      </c>
    </row>
    <row r="97" spans="1:10" ht="21" thickBot="1" x14ac:dyDescent="0.35">
      <c r="A97" s="62" t="s">
        <v>281</v>
      </c>
      <c r="B97" s="63" t="s">
        <v>236</v>
      </c>
      <c r="C97" s="63" t="s">
        <v>237</v>
      </c>
      <c r="D97" s="63" t="s">
        <v>239</v>
      </c>
      <c r="E97" s="63" t="s">
        <v>157</v>
      </c>
      <c r="F97" s="63" t="s">
        <v>240</v>
      </c>
      <c r="G97" s="64" t="s">
        <v>369</v>
      </c>
      <c r="H97" s="63" t="s">
        <v>238</v>
      </c>
      <c r="I97" s="81" t="s">
        <v>255</v>
      </c>
      <c r="J97" s="84"/>
    </row>
  </sheetData>
  <autoFilter ref="A1:J97" xr:uid="{500B0918-403E-42B3-AA74-EF9E0808D821}"/>
  <mergeCells count="18">
    <mergeCell ref="I90:I92"/>
    <mergeCell ref="I93:I94"/>
    <mergeCell ref="I2:I4"/>
    <mergeCell ref="I5:I7"/>
    <mergeCell ref="I8:I12"/>
    <mergeCell ref="I13:I40"/>
    <mergeCell ref="I41:I46"/>
    <mergeCell ref="I47:I50"/>
    <mergeCell ref="J2:J7"/>
    <mergeCell ref="I51:I56"/>
    <mergeCell ref="I57:I58"/>
    <mergeCell ref="I59:I78"/>
    <mergeCell ref="I79:I89"/>
    <mergeCell ref="J96:J97"/>
    <mergeCell ref="J93:J95"/>
    <mergeCell ref="J57:J92"/>
    <mergeCell ref="J47:J56"/>
    <mergeCell ref="J8:J4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4CD1-DECD-B04F-A305-81D159B4E08D}">
  <sheetPr>
    <tabColor theme="5" tint="0.79998168889431442"/>
  </sheetPr>
  <dimension ref="A1:T123"/>
  <sheetViews>
    <sheetView tabSelected="1" zoomScale="90" zoomScaleNormal="90" workbookViewId="0">
      <pane xSplit="3" ySplit="3" topLeftCell="D25" activePane="bottomRight" state="frozen"/>
      <selection pane="topRight" activeCell="D1" sqref="D1"/>
      <selection pane="bottomLeft" activeCell="A4" sqref="A4"/>
      <selection pane="bottomRight" activeCell="N29" sqref="N29"/>
    </sheetView>
  </sheetViews>
  <sheetFormatPr defaultColWidth="11" defaultRowHeight="15.6" x14ac:dyDescent="0.3"/>
  <cols>
    <col min="1" max="1" width="11" style="5"/>
    <col min="2" max="2" width="36.19921875" customWidth="1"/>
    <col min="3" max="3" width="27.69921875" customWidth="1"/>
    <col min="4" max="6" width="4.5" bestFit="1" customWidth="1"/>
    <col min="7" max="9" width="4.5" customWidth="1"/>
    <col min="10" max="11" width="4.5" bestFit="1" customWidth="1"/>
    <col min="12" max="14" width="4.5" customWidth="1"/>
    <col min="15" max="16" width="11" style="5"/>
    <col min="17" max="17" width="22.69921875" style="5" customWidth="1"/>
    <col min="18" max="18" width="19" style="5" customWidth="1"/>
    <col min="19" max="19" width="21" style="5" customWidth="1"/>
    <col min="20" max="16384" width="11" style="5"/>
  </cols>
  <sheetData>
    <row r="1" spans="1:20" x14ac:dyDescent="0.3">
      <c r="A1" s="106" t="s">
        <v>21</v>
      </c>
      <c r="B1" s="107" t="s">
        <v>22</v>
      </c>
      <c r="C1" s="108" t="s">
        <v>2</v>
      </c>
      <c r="D1" s="113" t="s">
        <v>256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20" ht="26.25" customHeight="1" x14ac:dyDescent="0.3">
      <c r="A2" s="106"/>
      <c r="B2" s="107"/>
      <c r="C2" s="108"/>
      <c r="D2" s="43" t="s">
        <v>0</v>
      </c>
      <c r="E2" s="44"/>
      <c r="F2" s="115" t="s">
        <v>1</v>
      </c>
      <c r="G2" s="115"/>
      <c r="H2" s="115"/>
      <c r="I2" s="115"/>
      <c r="J2" s="115"/>
      <c r="K2" s="115"/>
      <c r="L2" s="115"/>
      <c r="M2" s="115"/>
      <c r="N2" s="115"/>
    </row>
    <row r="3" spans="1:20" ht="109.2" x14ac:dyDescent="0.3">
      <c r="A3" s="106"/>
      <c r="B3" s="107"/>
      <c r="C3" s="108"/>
      <c r="D3" s="36" t="s">
        <v>88</v>
      </c>
      <c r="E3" s="36" t="s">
        <v>104</v>
      </c>
      <c r="F3" s="19" t="s">
        <v>173</v>
      </c>
      <c r="G3" s="19" t="s">
        <v>257</v>
      </c>
      <c r="H3" s="19" t="s">
        <v>274</v>
      </c>
      <c r="I3" s="19" t="s">
        <v>179</v>
      </c>
      <c r="J3" s="19" t="s">
        <v>183</v>
      </c>
      <c r="K3" s="19" t="s">
        <v>237</v>
      </c>
      <c r="L3" s="19" t="s">
        <v>258</v>
      </c>
      <c r="M3" s="19" t="s">
        <v>188</v>
      </c>
      <c r="N3" s="19" t="s">
        <v>152</v>
      </c>
      <c r="O3" s="41"/>
    </row>
    <row r="4" spans="1:20" ht="16.2" customHeight="1" x14ac:dyDescent="0.3">
      <c r="A4" s="110" t="s">
        <v>93</v>
      </c>
      <c r="B4" s="100" t="s">
        <v>279</v>
      </c>
      <c r="C4" s="3" t="s">
        <v>6</v>
      </c>
      <c r="D4" s="4">
        <f t="shared" ref="D4" si="0">D5*((D6*D7)+D8+D9+D10+D11)</f>
        <v>-16</v>
      </c>
      <c r="E4" s="4" t="s">
        <v>28</v>
      </c>
      <c r="F4" s="4" t="s">
        <v>28</v>
      </c>
      <c r="G4" s="4" t="s">
        <v>28</v>
      </c>
      <c r="H4" s="4" t="s">
        <v>28</v>
      </c>
      <c r="I4" s="4" t="s">
        <v>28</v>
      </c>
      <c r="J4" s="4" t="s">
        <v>28</v>
      </c>
      <c r="K4" s="4" t="s">
        <v>28</v>
      </c>
      <c r="L4" s="4" t="s">
        <v>28</v>
      </c>
      <c r="M4" s="4" t="s">
        <v>28</v>
      </c>
      <c r="N4" s="4" t="s">
        <v>28</v>
      </c>
      <c r="P4" s="13" t="s">
        <v>32</v>
      </c>
      <c r="Q4" s="12"/>
      <c r="R4" s="12"/>
      <c r="S4" s="12"/>
      <c r="T4" s="12"/>
    </row>
    <row r="5" spans="1:20" x14ac:dyDescent="0.3">
      <c r="A5" s="111"/>
      <c r="B5" s="101"/>
      <c r="C5" s="33" t="s">
        <v>3</v>
      </c>
      <c r="D5" s="2">
        <v>-1</v>
      </c>
      <c r="E5" s="2"/>
      <c r="F5" s="2"/>
      <c r="G5" s="2"/>
      <c r="H5" s="2"/>
      <c r="I5" s="2"/>
      <c r="J5" s="2"/>
      <c r="K5" s="2"/>
      <c r="L5" s="2"/>
      <c r="M5" s="2"/>
      <c r="N5" s="2"/>
      <c r="P5" s="109" t="s">
        <v>33</v>
      </c>
      <c r="Q5" s="14" t="s">
        <v>34</v>
      </c>
      <c r="R5" s="15" t="s">
        <v>7</v>
      </c>
      <c r="S5" s="16" t="s">
        <v>8</v>
      </c>
      <c r="T5" s="17" t="s">
        <v>9</v>
      </c>
    </row>
    <row r="6" spans="1:20" x14ac:dyDescent="0.3">
      <c r="A6" s="111"/>
      <c r="B6" s="101"/>
      <c r="C6" s="33" t="s">
        <v>59</v>
      </c>
      <c r="D6" s="2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P6" s="109"/>
      <c r="Q6" s="21" t="s">
        <v>59</v>
      </c>
      <c r="R6" s="17" t="s">
        <v>64</v>
      </c>
      <c r="S6" s="16" t="s">
        <v>50</v>
      </c>
      <c r="T6" s="15" t="s">
        <v>52</v>
      </c>
    </row>
    <row r="7" spans="1:20" x14ac:dyDescent="0.3">
      <c r="A7" s="111"/>
      <c r="B7" s="101"/>
      <c r="C7" s="33" t="s">
        <v>30</v>
      </c>
      <c r="D7" s="2">
        <v>3</v>
      </c>
      <c r="E7" s="2"/>
      <c r="F7" s="2"/>
      <c r="G7" s="2"/>
      <c r="H7" s="2"/>
      <c r="I7" s="2"/>
      <c r="J7" s="2"/>
      <c r="K7" s="2"/>
      <c r="L7" s="2"/>
      <c r="M7" s="2"/>
      <c r="N7" s="2"/>
      <c r="P7" s="109"/>
      <c r="Q7" s="18" t="s">
        <v>35</v>
      </c>
      <c r="R7" s="17" t="s">
        <v>11</v>
      </c>
      <c r="S7" s="16" t="s">
        <v>10</v>
      </c>
      <c r="T7" s="15" t="s">
        <v>29</v>
      </c>
    </row>
    <row r="8" spans="1:20" x14ac:dyDescent="0.3">
      <c r="A8" s="111"/>
      <c r="B8" s="101"/>
      <c r="C8" s="33" t="s">
        <v>60</v>
      </c>
      <c r="D8" s="2">
        <v>3</v>
      </c>
      <c r="E8" s="2"/>
      <c r="F8" s="2"/>
      <c r="G8" s="2"/>
      <c r="H8" s="2"/>
      <c r="I8" s="2"/>
      <c r="J8" s="2"/>
      <c r="K8" s="2"/>
      <c r="L8" s="2"/>
      <c r="M8" s="2"/>
      <c r="N8" s="2"/>
      <c r="P8" s="109"/>
      <c r="Q8" s="18" t="s">
        <v>61</v>
      </c>
      <c r="R8" s="17" t="s">
        <v>14</v>
      </c>
      <c r="S8" s="16" t="s">
        <v>13</v>
      </c>
      <c r="T8" s="15" t="s">
        <v>12</v>
      </c>
    </row>
    <row r="9" spans="1:20" x14ac:dyDescent="0.3">
      <c r="A9" s="111"/>
      <c r="B9" s="101"/>
      <c r="C9" s="33" t="s">
        <v>31</v>
      </c>
      <c r="D9" s="2">
        <v>1</v>
      </c>
      <c r="E9" s="2"/>
      <c r="F9" s="2"/>
      <c r="G9" s="2"/>
      <c r="H9" s="2"/>
      <c r="I9" s="2"/>
      <c r="J9" s="2"/>
      <c r="K9" s="2"/>
      <c r="L9" s="2"/>
      <c r="M9" s="2"/>
      <c r="N9" s="2"/>
      <c r="P9" s="109"/>
      <c r="Q9" s="18" t="s">
        <v>36</v>
      </c>
      <c r="R9" s="17" t="s">
        <v>37</v>
      </c>
      <c r="S9" s="16" t="s">
        <v>38</v>
      </c>
      <c r="T9" s="15" t="s">
        <v>20</v>
      </c>
    </row>
    <row r="10" spans="1:20" x14ac:dyDescent="0.3">
      <c r="A10" s="111"/>
      <c r="B10" s="101"/>
      <c r="C10" s="33" t="s">
        <v>4</v>
      </c>
      <c r="D10" s="2">
        <v>2</v>
      </c>
      <c r="E10" s="2"/>
      <c r="F10" s="2"/>
      <c r="G10" s="2"/>
      <c r="H10" s="2"/>
      <c r="I10" s="2"/>
      <c r="J10" s="2"/>
      <c r="K10" s="2"/>
      <c r="L10" s="2"/>
      <c r="M10" s="2"/>
      <c r="N10" s="2"/>
      <c r="P10" s="109"/>
      <c r="Q10" s="18" t="s">
        <v>39</v>
      </c>
      <c r="R10" s="17" t="s">
        <v>62</v>
      </c>
      <c r="S10" s="16" t="s">
        <v>63</v>
      </c>
      <c r="T10" s="15" t="s">
        <v>15</v>
      </c>
    </row>
    <row r="11" spans="1:20" x14ac:dyDescent="0.3">
      <c r="A11" s="111"/>
      <c r="B11" s="102"/>
      <c r="C11" s="33" t="s">
        <v>5</v>
      </c>
      <c r="D11" s="2">
        <v>1</v>
      </c>
      <c r="E11" s="2"/>
      <c r="F11" s="2"/>
      <c r="G11" s="2"/>
      <c r="H11" s="2"/>
      <c r="I11" s="2"/>
      <c r="J11" s="2"/>
      <c r="K11" s="2"/>
      <c r="L11" s="2"/>
      <c r="M11" s="2"/>
      <c r="N11" s="2"/>
      <c r="P11" s="109"/>
      <c r="Q11" s="18" t="s">
        <v>40</v>
      </c>
      <c r="R11" s="17" t="s">
        <v>18</v>
      </c>
      <c r="S11" s="16" t="s">
        <v>17</v>
      </c>
      <c r="T11" s="15" t="s">
        <v>16</v>
      </c>
    </row>
    <row r="12" spans="1:20" ht="16.2" customHeight="1" x14ac:dyDescent="0.3">
      <c r="A12" s="111"/>
      <c r="B12" s="100" t="s">
        <v>260</v>
      </c>
      <c r="C12" s="34" t="s">
        <v>6</v>
      </c>
      <c r="D12" s="4" t="s">
        <v>28</v>
      </c>
      <c r="E12" s="4">
        <f t="shared" ref="E12" si="1">E13*((E14*E15)+E16+E17+E18+E19)</f>
        <v>-17</v>
      </c>
      <c r="F12" s="4" t="s">
        <v>28</v>
      </c>
      <c r="G12" s="4" t="s">
        <v>28</v>
      </c>
      <c r="H12" s="4" t="s">
        <v>28</v>
      </c>
      <c r="I12" s="4" t="s">
        <v>28</v>
      </c>
      <c r="J12" s="4" t="s">
        <v>28</v>
      </c>
      <c r="K12" s="4" t="s">
        <v>28</v>
      </c>
      <c r="L12" s="4" t="s">
        <v>28</v>
      </c>
      <c r="M12" s="4" t="s">
        <v>28</v>
      </c>
      <c r="N12" s="4" t="s">
        <v>28</v>
      </c>
    </row>
    <row r="13" spans="1:20" x14ac:dyDescent="0.3">
      <c r="A13" s="111"/>
      <c r="B13" s="101"/>
      <c r="C13" s="33" t="s">
        <v>3</v>
      </c>
      <c r="D13" s="2"/>
      <c r="E13" s="2">
        <v>-1</v>
      </c>
      <c r="F13" s="2"/>
      <c r="G13" s="2"/>
      <c r="H13" s="2"/>
      <c r="I13" s="2"/>
      <c r="J13" s="2"/>
      <c r="K13" s="2"/>
      <c r="L13" s="2"/>
      <c r="M13" s="2"/>
      <c r="N13" s="2"/>
    </row>
    <row r="14" spans="1:20" x14ac:dyDescent="0.3">
      <c r="A14" s="111"/>
      <c r="B14" s="101"/>
      <c r="C14" s="33" t="s">
        <v>59</v>
      </c>
      <c r="D14" s="2"/>
      <c r="E14" s="2">
        <v>3</v>
      </c>
      <c r="F14" s="2"/>
      <c r="G14" s="2"/>
      <c r="H14" s="2"/>
      <c r="I14" s="2"/>
      <c r="J14" s="2"/>
      <c r="K14" s="2"/>
      <c r="L14" s="2"/>
      <c r="M14" s="2"/>
      <c r="N14" s="2"/>
    </row>
    <row r="15" spans="1:20" x14ac:dyDescent="0.3">
      <c r="A15" s="111"/>
      <c r="B15" s="101"/>
      <c r="C15" s="33" t="s">
        <v>30</v>
      </c>
      <c r="D15" s="2"/>
      <c r="E15" s="2">
        <v>3</v>
      </c>
      <c r="F15" s="2"/>
      <c r="G15" s="2"/>
      <c r="H15" s="2"/>
      <c r="I15" s="2"/>
      <c r="J15" s="2"/>
      <c r="K15" s="2"/>
      <c r="L15" s="2"/>
      <c r="M15" s="2"/>
      <c r="N15" s="2"/>
    </row>
    <row r="16" spans="1:20" x14ac:dyDescent="0.3">
      <c r="A16" s="111"/>
      <c r="B16" s="101"/>
      <c r="C16" s="33" t="s">
        <v>19</v>
      </c>
      <c r="D16" s="2"/>
      <c r="E16" s="2">
        <v>3</v>
      </c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3">
      <c r="A17" s="111"/>
      <c r="B17" s="101"/>
      <c r="C17" s="33" t="s">
        <v>31</v>
      </c>
      <c r="D17" s="2"/>
      <c r="E17" s="2">
        <v>1</v>
      </c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3">
      <c r="A18" s="111"/>
      <c r="B18" s="101"/>
      <c r="C18" s="33" t="s">
        <v>4</v>
      </c>
      <c r="D18" s="2"/>
      <c r="E18" s="2">
        <v>3</v>
      </c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3">
      <c r="A19" s="112"/>
      <c r="B19" s="102"/>
      <c r="C19" s="33" t="s">
        <v>5</v>
      </c>
      <c r="D19" s="2"/>
      <c r="E19" s="2">
        <v>1</v>
      </c>
      <c r="F19" s="2"/>
      <c r="G19" s="2"/>
      <c r="H19" s="2"/>
      <c r="I19" s="2"/>
      <c r="J19" s="2"/>
      <c r="K19" s="2"/>
      <c r="L19" s="2"/>
      <c r="M19" s="2"/>
      <c r="N19" s="2"/>
    </row>
    <row r="20" spans="1:14" ht="16.2" customHeight="1" x14ac:dyDescent="0.3">
      <c r="A20" s="97" t="s">
        <v>25</v>
      </c>
      <c r="B20" s="100" t="s">
        <v>280</v>
      </c>
      <c r="C20" s="34" t="s">
        <v>6</v>
      </c>
      <c r="D20" s="4">
        <f t="shared" ref="D20:E20" si="2">D21*((D22*D23)+D24+D25+D26+D27)</f>
        <v>-10</v>
      </c>
      <c r="E20" s="4">
        <f t="shared" si="2"/>
        <v>0</v>
      </c>
      <c r="F20" s="4" t="s">
        <v>28</v>
      </c>
      <c r="G20" s="4" t="s">
        <v>28</v>
      </c>
      <c r="H20" s="4" t="s">
        <v>28</v>
      </c>
      <c r="I20" s="4" t="s">
        <v>28</v>
      </c>
      <c r="J20" s="4" t="s">
        <v>28</v>
      </c>
      <c r="K20" s="4" t="s">
        <v>28</v>
      </c>
      <c r="L20" s="4" t="s">
        <v>28</v>
      </c>
      <c r="M20" s="4" t="s">
        <v>28</v>
      </c>
      <c r="N20" s="4" t="s">
        <v>28</v>
      </c>
    </row>
    <row r="21" spans="1:14" x14ac:dyDescent="0.3">
      <c r="A21" s="98"/>
      <c r="B21" s="101"/>
      <c r="C21" s="33" t="s">
        <v>3</v>
      </c>
      <c r="D21" s="2">
        <v>-1</v>
      </c>
      <c r="E21" s="2">
        <v>0</v>
      </c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3">
      <c r="A22" s="98"/>
      <c r="B22" s="101"/>
      <c r="C22" s="33" t="s">
        <v>59</v>
      </c>
      <c r="D22" s="2">
        <v>1</v>
      </c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3">
      <c r="A23" s="98"/>
      <c r="B23" s="101"/>
      <c r="C23" s="33" t="s">
        <v>30</v>
      </c>
      <c r="D23" s="2">
        <v>3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3">
      <c r="A24" s="98"/>
      <c r="B24" s="101"/>
      <c r="C24" s="33" t="s">
        <v>19</v>
      </c>
      <c r="D24" s="2">
        <v>3</v>
      </c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3">
      <c r="A25" s="98"/>
      <c r="B25" s="101"/>
      <c r="C25" s="33" t="s">
        <v>31</v>
      </c>
      <c r="D25" s="2">
        <v>1</v>
      </c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3">
      <c r="A26" s="98"/>
      <c r="B26" s="101"/>
      <c r="C26" s="33" t="s">
        <v>4</v>
      </c>
      <c r="D26" s="2">
        <v>2</v>
      </c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3">
      <c r="A27" s="98"/>
      <c r="B27" s="102"/>
      <c r="C27" s="33" t="s">
        <v>5</v>
      </c>
      <c r="D27" s="2">
        <v>1</v>
      </c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6.2" customHeight="1" x14ac:dyDescent="0.3">
      <c r="A28" s="98"/>
      <c r="B28" s="103" t="s">
        <v>121</v>
      </c>
      <c r="C28" s="34" t="s">
        <v>6</v>
      </c>
      <c r="D28" s="4">
        <f t="shared" ref="D28:E28" si="3">D29*((D30*D31)+D32+D33+D34+D35)</f>
        <v>-17</v>
      </c>
      <c r="E28" s="4">
        <f t="shared" si="3"/>
        <v>-16</v>
      </c>
      <c r="F28" s="4" t="s">
        <v>28</v>
      </c>
      <c r="G28" s="4" t="s">
        <v>28</v>
      </c>
      <c r="H28" s="4">
        <f t="shared" ref="H28" si="4">H29*((H30*H31)+H32+H33+H34+H35)</f>
        <v>-18</v>
      </c>
      <c r="I28" s="4" t="s">
        <v>28</v>
      </c>
      <c r="J28" s="4" t="s">
        <v>28</v>
      </c>
      <c r="K28" s="4" t="s">
        <v>28</v>
      </c>
      <c r="L28" s="4" t="s">
        <v>28</v>
      </c>
      <c r="M28" s="4">
        <f t="shared" ref="M28:N28" si="5">M29*((M30*M31)+M32+M33+M34+M35)</f>
        <v>-18</v>
      </c>
      <c r="N28" s="4">
        <f t="shared" si="5"/>
        <v>-19</v>
      </c>
    </row>
    <row r="29" spans="1:14" x14ac:dyDescent="0.3">
      <c r="A29" s="98"/>
      <c r="B29" s="104"/>
      <c r="C29" s="33" t="s">
        <v>3</v>
      </c>
      <c r="D29" s="2">
        <v>-1</v>
      </c>
      <c r="E29" s="2">
        <v>-1</v>
      </c>
      <c r="F29" s="2"/>
      <c r="G29" s="2"/>
      <c r="H29" s="2">
        <v>-1</v>
      </c>
      <c r="I29" s="2"/>
      <c r="J29" s="2"/>
      <c r="K29" s="2"/>
      <c r="L29" s="2"/>
      <c r="M29" s="2">
        <v>-1</v>
      </c>
      <c r="N29" s="2">
        <v>-1</v>
      </c>
    </row>
    <row r="30" spans="1:14" x14ac:dyDescent="0.3">
      <c r="A30" s="98"/>
      <c r="B30" s="104"/>
      <c r="C30" s="33" t="s">
        <v>59</v>
      </c>
      <c r="D30" s="2">
        <v>3</v>
      </c>
      <c r="E30" s="2">
        <v>3</v>
      </c>
      <c r="F30" s="2"/>
      <c r="G30" s="2"/>
      <c r="H30" s="2">
        <v>3</v>
      </c>
      <c r="I30" s="2"/>
      <c r="J30" s="2"/>
      <c r="K30" s="2"/>
      <c r="L30" s="2"/>
      <c r="M30" s="2">
        <v>3</v>
      </c>
      <c r="N30" s="2">
        <v>3</v>
      </c>
    </row>
    <row r="31" spans="1:14" x14ac:dyDescent="0.3">
      <c r="A31" s="98"/>
      <c r="B31" s="104"/>
      <c r="C31" s="33" t="s">
        <v>30</v>
      </c>
      <c r="D31" s="2">
        <v>3</v>
      </c>
      <c r="E31" s="2">
        <v>3</v>
      </c>
      <c r="F31" s="2"/>
      <c r="G31" s="2"/>
      <c r="H31" s="2">
        <v>3</v>
      </c>
      <c r="I31" s="2"/>
      <c r="J31" s="2"/>
      <c r="K31" s="2"/>
      <c r="L31" s="2"/>
      <c r="M31" s="2">
        <v>3</v>
      </c>
      <c r="N31" s="2">
        <v>3</v>
      </c>
    </row>
    <row r="32" spans="1:14" x14ac:dyDescent="0.3">
      <c r="A32" s="98"/>
      <c r="B32" s="104"/>
      <c r="C32" s="33" t="s">
        <v>19</v>
      </c>
      <c r="D32" s="2">
        <v>3</v>
      </c>
      <c r="E32" s="2">
        <v>3</v>
      </c>
      <c r="F32" s="2"/>
      <c r="G32" s="2"/>
      <c r="H32" s="2">
        <v>3</v>
      </c>
      <c r="I32" s="2"/>
      <c r="J32" s="2"/>
      <c r="K32" s="2"/>
      <c r="L32" s="2"/>
      <c r="M32" s="2">
        <v>3</v>
      </c>
      <c r="N32" s="2">
        <v>3</v>
      </c>
    </row>
    <row r="33" spans="1:14" x14ac:dyDescent="0.3">
      <c r="A33" s="98"/>
      <c r="B33" s="104"/>
      <c r="C33" s="33" t="s">
        <v>31</v>
      </c>
      <c r="D33" s="2">
        <v>1</v>
      </c>
      <c r="E33" s="2">
        <v>1</v>
      </c>
      <c r="F33" s="2"/>
      <c r="G33" s="2"/>
      <c r="H33" s="2">
        <v>2</v>
      </c>
      <c r="I33" s="2"/>
      <c r="J33" s="2"/>
      <c r="K33" s="2"/>
      <c r="L33" s="2"/>
      <c r="M33" s="2">
        <v>2</v>
      </c>
      <c r="N33" s="2">
        <v>3</v>
      </c>
    </row>
    <row r="34" spans="1:14" x14ac:dyDescent="0.3">
      <c r="A34" s="98"/>
      <c r="B34" s="104"/>
      <c r="C34" s="33" t="s">
        <v>4</v>
      </c>
      <c r="D34" s="2">
        <v>3</v>
      </c>
      <c r="E34" s="2">
        <v>2</v>
      </c>
      <c r="F34" s="2"/>
      <c r="G34" s="2"/>
      <c r="H34" s="2">
        <v>3</v>
      </c>
      <c r="I34" s="2"/>
      <c r="J34" s="2"/>
      <c r="K34" s="2"/>
      <c r="L34" s="2"/>
      <c r="M34" s="2">
        <v>3</v>
      </c>
      <c r="N34" s="2">
        <v>3</v>
      </c>
    </row>
    <row r="35" spans="1:14" x14ac:dyDescent="0.3">
      <c r="A35" s="98"/>
      <c r="B35" s="105"/>
      <c r="C35" s="33" t="s">
        <v>5</v>
      </c>
      <c r="D35" s="2">
        <v>1</v>
      </c>
      <c r="E35" s="2">
        <v>1</v>
      </c>
      <c r="F35" s="2"/>
      <c r="G35" s="2"/>
      <c r="H35" s="2">
        <v>1</v>
      </c>
      <c r="I35" s="2"/>
      <c r="J35" s="2"/>
      <c r="K35" s="2"/>
      <c r="L35" s="2"/>
      <c r="M35" s="2">
        <v>1</v>
      </c>
      <c r="N35" s="2">
        <v>1</v>
      </c>
    </row>
    <row r="36" spans="1:14" ht="15.75" customHeight="1" x14ac:dyDescent="0.3">
      <c r="A36" s="98"/>
      <c r="B36" s="103" t="s">
        <v>161</v>
      </c>
      <c r="C36" s="34" t="s">
        <v>6</v>
      </c>
      <c r="D36" s="4">
        <f t="shared" ref="D36:E36" si="6">D37*((D38*D39)+D40+D41+D42+D43)</f>
        <v>-9</v>
      </c>
      <c r="E36" s="4">
        <f t="shared" si="6"/>
        <v>0</v>
      </c>
      <c r="F36" s="4" t="s">
        <v>28</v>
      </c>
      <c r="G36" s="4" t="s">
        <v>28</v>
      </c>
      <c r="H36" s="4" t="s">
        <v>28</v>
      </c>
      <c r="I36" s="4" t="s">
        <v>28</v>
      </c>
      <c r="J36" s="4" t="s">
        <v>28</v>
      </c>
      <c r="K36" s="4" t="s">
        <v>28</v>
      </c>
      <c r="L36" s="4" t="s">
        <v>28</v>
      </c>
      <c r="M36" s="4" t="s">
        <v>28</v>
      </c>
      <c r="N36" s="4" t="s">
        <v>28</v>
      </c>
    </row>
    <row r="37" spans="1:14" x14ac:dyDescent="0.3">
      <c r="A37" s="98"/>
      <c r="B37" s="104"/>
      <c r="C37" s="33" t="s">
        <v>3</v>
      </c>
      <c r="D37" s="2">
        <v>-1</v>
      </c>
      <c r="E37" s="2">
        <v>0</v>
      </c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">
      <c r="A38" s="98"/>
      <c r="B38" s="104"/>
      <c r="C38" s="33" t="s">
        <v>59</v>
      </c>
      <c r="D38" s="2">
        <v>1</v>
      </c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">
      <c r="A39" s="98"/>
      <c r="B39" s="104"/>
      <c r="C39" s="33" t="s">
        <v>30</v>
      </c>
      <c r="D39" s="2">
        <v>2</v>
      </c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3">
      <c r="A40" s="98"/>
      <c r="B40" s="104"/>
      <c r="C40" s="33" t="s">
        <v>19</v>
      </c>
      <c r="D40" s="2">
        <v>3</v>
      </c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98"/>
      <c r="B41" s="104"/>
      <c r="C41" s="33" t="s">
        <v>31</v>
      </c>
      <c r="D41" s="2">
        <v>1</v>
      </c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3">
      <c r="A42" s="98"/>
      <c r="B42" s="104"/>
      <c r="C42" s="33" t="s">
        <v>4</v>
      </c>
      <c r="D42" s="2">
        <v>2</v>
      </c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3">
      <c r="A43" s="98"/>
      <c r="B43" s="105"/>
      <c r="C43" s="33" t="s">
        <v>5</v>
      </c>
      <c r="D43" s="2">
        <v>1</v>
      </c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5.75" customHeight="1" x14ac:dyDescent="0.3">
      <c r="A44" s="94" t="s">
        <v>24</v>
      </c>
      <c r="B44" s="103" t="s">
        <v>242</v>
      </c>
      <c r="C44" s="34" t="s">
        <v>6</v>
      </c>
      <c r="D44" s="4" t="s">
        <v>28</v>
      </c>
      <c r="E44" s="4" t="s">
        <v>28</v>
      </c>
      <c r="F44" s="4" t="s">
        <v>28</v>
      </c>
      <c r="G44" s="4" t="s">
        <v>28</v>
      </c>
      <c r="H44" s="4">
        <f t="shared" ref="H44" si="7">H45*((H46*H47)+H48+H49+H50+H51)</f>
        <v>-9</v>
      </c>
      <c r="I44" s="4" t="s">
        <v>28</v>
      </c>
      <c r="J44" s="4" t="s">
        <v>28</v>
      </c>
      <c r="K44" s="4" t="s">
        <v>28</v>
      </c>
      <c r="L44" s="4" t="s">
        <v>28</v>
      </c>
      <c r="M44" s="4">
        <f t="shared" ref="M44:N44" si="8">M45*((M46*M47)+M48+M49+M50+M51)</f>
        <v>-11</v>
      </c>
      <c r="N44" s="4">
        <f t="shared" si="8"/>
        <v>-12</v>
      </c>
    </row>
    <row r="45" spans="1:14" x14ac:dyDescent="0.3">
      <c r="A45" s="95"/>
      <c r="B45" s="104"/>
      <c r="C45" s="33" t="s">
        <v>3</v>
      </c>
      <c r="D45" s="2"/>
      <c r="E45" s="2"/>
      <c r="F45" s="2"/>
      <c r="G45" s="2"/>
      <c r="H45" s="2">
        <v>-1</v>
      </c>
      <c r="I45" s="2"/>
      <c r="J45" s="2"/>
      <c r="K45" s="2"/>
      <c r="L45" s="2"/>
      <c r="M45" s="2">
        <v>-1</v>
      </c>
      <c r="N45" s="2">
        <v>-1</v>
      </c>
    </row>
    <row r="46" spans="1:14" x14ac:dyDescent="0.3">
      <c r="A46" s="95"/>
      <c r="B46" s="104"/>
      <c r="C46" s="33" t="s">
        <v>59</v>
      </c>
      <c r="D46" s="2"/>
      <c r="E46" s="2"/>
      <c r="F46" s="2"/>
      <c r="G46" s="2"/>
      <c r="H46" s="2">
        <v>2</v>
      </c>
      <c r="I46" s="2"/>
      <c r="J46" s="2"/>
      <c r="K46" s="2"/>
      <c r="L46" s="2"/>
      <c r="M46" s="2">
        <v>2</v>
      </c>
      <c r="N46" s="2">
        <v>2</v>
      </c>
    </row>
    <row r="47" spans="1:14" x14ac:dyDescent="0.3">
      <c r="A47" s="95"/>
      <c r="B47" s="104"/>
      <c r="C47" s="33" t="s">
        <v>30</v>
      </c>
      <c r="D47" s="2"/>
      <c r="E47" s="2"/>
      <c r="F47" s="2"/>
      <c r="G47" s="2"/>
      <c r="H47" s="2">
        <v>1</v>
      </c>
      <c r="I47" s="2"/>
      <c r="J47" s="2"/>
      <c r="K47" s="2"/>
      <c r="L47" s="2"/>
      <c r="M47" s="2">
        <v>1</v>
      </c>
      <c r="N47" s="2">
        <v>1</v>
      </c>
    </row>
    <row r="48" spans="1:14" x14ac:dyDescent="0.3">
      <c r="A48" s="95"/>
      <c r="B48" s="104"/>
      <c r="C48" s="33" t="s">
        <v>19</v>
      </c>
      <c r="D48" s="2"/>
      <c r="E48" s="2"/>
      <c r="F48" s="2"/>
      <c r="G48" s="2"/>
      <c r="H48" s="2">
        <v>3</v>
      </c>
      <c r="I48" s="2"/>
      <c r="J48" s="2"/>
      <c r="K48" s="2"/>
      <c r="L48" s="2"/>
      <c r="M48" s="2">
        <v>3</v>
      </c>
      <c r="N48" s="2">
        <v>3</v>
      </c>
    </row>
    <row r="49" spans="1:14" x14ac:dyDescent="0.3">
      <c r="A49" s="95"/>
      <c r="B49" s="104"/>
      <c r="C49" s="33" t="s">
        <v>31</v>
      </c>
      <c r="D49" s="2"/>
      <c r="E49" s="2"/>
      <c r="F49" s="2"/>
      <c r="G49" s="2"/>
      <c r="H49" s="2">
        <v>2</v>
      </c>
      <c r="I49" s="2"/>
      <c r="J49" s="2"/>
      <c r="K49" s="2"/>
      <c r="L49" s="2"/>
      <c r="M49" s="2">
        <v>2</v>
      </c>
      <c r="N49" s="2">
        <v>3</v>
      </c>
    </row>
    <row r="50" spans="1:14" x14ac:dyDescent="0.3">
      <c r="A50" s="95"/>
      <c r="B50" s="104"/>
      <c r="C50" s="33" t="s">
        <v>4</v>
      </c>
      <c r="D50" s="2"/>
      <c r="E50" s="2"/>
      <c r="F50" s="2"/>
      <c r="G50" s="2"/>
      <c r="H50" s="2">
        <v>1</v>
      </c>
      <c r="I50" s="2"/>
      <c r="J50" s="2"/>
      <c r="K50" s="2"/>
      <c r="L50" s="2"/>
      <c r="M50" s="2">
        <v>3</v>
      </c>
      <c r="N50" s="2">
        <v>3</v>
      </c>
    </row>
    <row r="51" spans="1:14" x14ac:dyDescent="0.3">
      <c r="A51" s="95"/>
      <c r="B51" s="105"/>
      <c r="C51" s="33" t="s">
        <v>5</v>
      </c>
      <c r="D51" s="2"/>
      <c r="E51" s="2"/>
      <c r="F51" s="2"/>
      <c r="G51" s="2"/>
      <c r="H51" s="2">
        <v>1</v>
      </c>
      <c r="I51" s="2"/>
      <c r="J51" s="2"/>
      <c r="K51" s="2"/>
      <c r="L51" s="2"/>
      <c r="M51" s="2">
        <v>1</v>
      </c>
      <c r="N51" s="2">
        <v>1</v>
      </c>
    </row>
    <row r="52" spans="1:14" ht="15.75" customHeight="1" x14ac:dyDescent="0.3">
      <c r="A52" s="95"/>
      <c r="B52" s="103" t="s">
        <v>262</v>
      </c>
      <c r="C52" s="34" t="s">
        <v>6</v>
      </c>
      <c r="D52" s="4">
        <f t="shared" ref="D52:E52" si="9">D53*((D54*D55)+D56+D57+D58+D59)</f>
        <v>-10</v>
      </c>
      <c r="E52" s="4">
        <f t="shared" si="9"/>
        <v>-12</v>
      </c>
      <c r="F52" s="4" t="s">
        <v>28</v>
      </c>
      <c r="G52" s="4" t="s">
        <v>28</v>
      </c>
      <c r="H52" s="4" t="s">
        <v>28</v>
      </c>
      <c r="I52" s="4" t="s">
        <v>28</v>
      </c>
      <c r="J52" s="4" t="s">
        <v>28</v>
      </c>
      <c r="K52" s="4" t="s">
        <v>28</v>
      </c>
      <c r="L52" s="4" t="s">
        <v>28</v>
      </c>
      <c r="M52" s="4" t="s">
        <v>28</v>
      </c>
      <c r="N52" s="4" t="s">
        <v>28</v>
      </c>
    </row>
    <row r="53" spans="1:14" x14ac:dyDescent="0.3">
      <c r="A53" s="95"/>
      <c r="B53" s="104"/>
      <c r="C53" s="33" t="s">
        <v>3</v>
      </c>
      <c r="D53" s="35">
        <v>-1</v>
      </c>
      <c r="E53" s="35">
        <v>-1</v>
      </c>
      <c r="F53" s="35"/>
      <c r="G53" s="2"/>
      <c r="H53" s="2"/>
      <c r="I53" s="2"/>
      <c r="J53" s="2"/>
      <c r="K53" s="2"/>
      <c r="L53" s="2"/>
      <c r="M53" s="2"/>
      <c r="N53" s="2"/>
    </row>
    <row r="54" spans="1:14" x14ac:dyDescent="0.3">
      <c r="A54" s="95"/>
      <c r="B54" s="104"/>
      <c r="C54" s="33" t="s">
        <v>59</v>
      </c>
      <c r="D54" s="35">
        <v>2</v>
      </c>
      <c r="E54" s="35">
        <v>2</v>
      </c>
      <c r="F54" s="35"/>
      <c r="G54" s="2"/>
      <c r="H54" s="2"/>
      <c r="I54" s="2"/>
      <c r="J54" s="2"/>
      <c r="K54" s="2"/>
      <c r="L54" s="2"/>
      <c r="M54" s="2"/>
      <c r="N54" s="2"/>
    </row>
    <row r="55" spans="1:14" x14ac:dyDescent="0.3">
      <c r="A55" s="95"/>
      <c r="B55" s="104"/>
      <c r="C55" s="1" t="s">
        <v>30</v>
      </c>
      <c r="D55" s="35">
        <v>2</v>
      </c>
      <c r="E55" s="35">
        <v>2</v>
      </c>
      <c r="F55" s="35"/>
      <c r="G55" s="2"/>
      <c r="H55" s="2"/>
      <c r="I55" s="2"/>
      <c r="J55" s="2"/>
      <c r="K55" s="2"/>
      <c r="L55" s="2"/>
      <c r="M55" s="2"/>
      <c r="N55" s="2"/>
    </row>
    <row r="56" spans="1:14" x14ac:dyDescent="0.3">
      <c r="A56" s="95"/>
      <c r="B56" s="104"/>
      <c r="C56" s="1" t="s">
        <v>19</v>
      </c>
      <c r="D56" s="35">
        <v>3</v>
      </c>
      <c r="E56" s="35">
        <v>3</v>
      </c>
      <c r="F56" s="35"/>
      <c r="G56" s="2"/>
      <c r="H56" s="2"/>
      <c r="I56" s="2"/>
      <c r="J56" s="2"/>
      <c r="K56" s="2"/>
      <c r="L56" s="2"/>
      <c r="M56" s="2"/>
      <c r="N56" s="2"/>
    </row>
    <row r="57" spans="1:14" x14ac:dyDescent="0.3">
      <c r="A57" s="95"/>
      <c r="B57" s="104"/>
      <c r="C57" s="1" t="s">
        <v>31</v>
      </c>
      <c r="D57" s="35">
        <v>1</v>
      </c>
      <c r="E57" s="35">
        <v>1</v>
      </c>
      <c r="F57" s="35"/>
      <c r="G57" s="2"/>
      <c r="H57" s="2"/>
      <c r="I57" s="2"/>
      <c r="J57" s="2"/>
      <c r="K57" s="2"/>
      <c r="L57" s="2"/>
      <c r="M57" s="2"/>
      <c r="N57" s="2"/>
    </row>
    <row r="58" spans="1:14" x14ac:dyDescent="0.3">
      <c r="A58" s="95"/>
      <c r="B58" s="104"/>
      <c r="C58" s="1" t="s">
        <v>4</v>
      </c>
      <c r="D58" s="35">
        <v>1</v>
      </c>
      <c r="E58" s="35">
        <v>3</v>
      </c>
      <c r="F58" s="35"/>
      <c r="G58" s="2"/>
      <c r="H58" s="2"/>
      <c r="I58" s="2"/>
      <c r="J58" s="2"/>
      <c r="K58" s="2"/>
      <c r="L58" s="2"/>
      <c r="M58" s="2"/>
      <c r="N58" s="2"/>
    </row>
    <row r="59" spans="1:14" x14ac:dyDescent="0.3">
      <c r="A59" s="96"/>
      <c r="B59" s="105"/>
      <c r="C59" s="1" t="s">
        <v>5</v>
      </c>
      <c r="D59" s="35">
        <v>1</v>
      </c>
      <c r="E59" s="35">
        <v>1</v>
      </c>
      <c r="F59" s="35"/>
      <c r="G59" s="2"/>
      <c r="H59" s="2"/>
      <c r="I59" s="2"/>
      <c r="J59" s="2"/>
      <c r="K59" s="2"/>
      <c r="L59" s="2"/>
      <c r="M59" s="2"/>
      <c r="N59" s="2"/>
    </row>
    <row r="60" spans="1:14" ht="15.75" customHeight="1" x14ac:dyDescent="0.3">
      <c r="A60" s="97" t="s">
        <v>26</v>
      </c>
      <c r="B60" s="103" t="s">
        <v>190</v>
      </c>
      <c r="C60" s="34" t="s">
        <v>6</v>
      </c>
      <c r="D60" s="4" t="s">
        <v>28</v>
      </c>
      <c r="E60" s="4" t="s">
        <v>28</v>
      </c>
      <c r="F60" s="4" t="s">
        <v>28</v>
      </c>
      <c r="G60" s="4" t="s">
        <v>28</v>
      </c>
      <c r="H60" s="4" t="s">
        <v>28</v>
      </c>
      <c r="I60" s="4" t="s">
        <v>28</v>
      </c>
      <c r="J60" s="4" t="s">
        <v>28</v>
      </c>
      <c r="K60" s="4" t="s">
        <v>28</v>
      </c>
      <c r="L60" s="4" t="s">
        <v>28</v>
      </c>
      <c r="M60" s="4" t="s">
        <v>28</v>
      </c>
      <c r="N60" s="4">
        <f t="shared" ref="N60" si="10">N61*((N62*N63)+N64+N65+N66+N67)</f>
        <v>-19</v>
      </c>
    </row>
    <row r="61" spans="1:14" x14ac:dyDescent="0.3">
      <c r="A61" s="98"/>
      <c r="B61" s="104"/>
      <c r="C61" s="33" t="s">
        <v>3</v>
      </c>
      <c r="D61" s="35"/>
      <c r="E61" s="35"/>
      <c r="F61" s="35"/>
      <c r="G61" s="2"/>
      <c r="H61" s="2"/>
      <c r="I61" s="2"/>
      <c r="J61" s="2"/>
      <c r="K61" s="2"/>
      <c r="L61" s="2"/>
      <c r="M61" s="2"/>
      <c r="N61" s="35">
        <v>-1</v>
      </c>
    </row>
    <row r="62" spans="1:14" x14ac:dyDescent="0.3">
      <c r="A62" s="98"/>
      <c r="B62" s="104"/>
      <c r="C62" s="33" t="s">
        <v>59</v>
      </c>
      <c r="D62" s="35"/>
      <c r="E62" s="35"/>
      <c r="F62" s="35"/>
      <c r="G62" s="2"/>
      <c r="H62" s="2"/>
      <c r="I62" s="2"/>
      <c r="J62" s="2"/>
      <c r="K62" s="2"/>
      <c r="L62" s="2"/>
      <c r="M62" s="2"/>
      <c r="N62" s="35">
        <v>3</v>
      </c>
    </row>
    <row r="63" spans="1:14" x14ac:dyDescent="0.3">
      <c r="A63" s="98"/>
      <c r="B63" s="104"/>
      <c r="C63" s="1" t="s">
        <v>30</v>
      </c>
      <c r="D63" s="35"/>
      <c r="E63" s="35"/>
      <c r="F63" s="35"/>
      <c r="G63" s="2"/>
      <c r="H63" s="2"/>
      <c r="I63" s="2"/>
      <c r="J63" s="2"/>
      <c r="K63" s="2"/>
      <c r="L63" s="2"/>
      <c r="M63" s="2"/>
      <c r="N63" s="35">
        <v>3</v>
      </c>
    </row>
    <row r="64" spans="1:14" x14ac:dyDescent="0.3">
      <c r="A64" s="98"/>
      <c r="B64" s="104"/>
      <c r="C64" s="1" t="s">
        <v>19</v>
      </c>
      <c r="D64" s="35"/>
      <c r="E64" s="35"/>
      <c r="F64" s="35"/>
      <c r="G64" s="2"/>
      <c r="H64" s="2"/>
      <c r="I64" s="2"/>
      <c r="J64" s="2"/>
      <c r="K64" s="2"/>
      <c r="L64" s="2"/>
      <c r="M64" s="2"/>
      <c r="N64" s="35">
        <v>3</v>
      </c>
    </row>
    <row r="65" spans="1:14" x14ac:dyDescent="0.3">
      <c r="A65" s="98"/>
      <c r="B65" s="104"/>
      <c r="C65" s="1" t="s">
        <v>31</v>
      </c>
      <c r="D65" s="35"/>
      <c r="E65" s="35"/>
      <c r="F65" s="35"/>
      <c r="G65" s="2"/>
      <c r="H65" s="2"/>
      <c r="I65" s="2"/>
      <c r="J65" s="2"/>
      <c r="K65" s="2"/>
      <c r="L65" s="2"/>
      <c r="M65" s="2"/>
      <c r="N65" s="35">
        <v>3</v>
      </c>
    </row>
    <row r="66" spans="1:14" x14ac:dyDescent="0.3">
      <c r="A66" s="98"/>
      <c r="B66" s="104"/>
      <c r="C66" s="1" t="s">
        <v>4</v>
      </c>
      <c r="D66" s="35"/>
      <c r="E66" s="35"/>
      <c r="F66" s="35"/>
      <c r="G66" s="2"/>
      <c r="H66" s="2"/>
      <c r="I66" s="2"/>
      <c r="J66" s="2"/>
      <c r="K66" s="2"/>
      <c r="L66" s="2"/>
      <c r="M66" s="2"/>
      <c r="N66" s="35">
        <v>3</v>
      </c>
    </row>
    <row r="67" spans="1:14" x14ac:dyDescent="0.3">
      <c r="A67" s="98"/>
      <c r="B67" s="105"/>
      <c r="C67" s="1" t="s">
        <v>5</v>
      </c>
      <c r="D67" s="35"/>
      <c r="E67" s="35"/>
      <c r="F67" s="35"/>
      <c r="G67" s="2"/>
      <c r="H67" s="2"/>
      <c r="I67" s="2"/>
      <c r="J67" s="2"/>
      <c r="K67" s="2"/>
      <c r="L67" s="2"/>
      <c r="M67" s="2"/>
      <c r="N67" s="35">
        <v>1</v>
      </c>
    </row>
    <row r="68" spans="1:14" ht="15.75" customHeight="1" x14ac:dyDescent="0.3">
      <c r="A68" s="98"/>
      <c r="B68" s="103" t="s">
        <v>277</v>
      </c>
      <c r="C68" s="34" t="s">
        <v>6</v>
      </c>
      <c r="D68" s="4" t="s">
        <v>28</v>
      </c>
      <c r="E68" s="4" t="s">
        <v>28</v>
      </c>
      <c r="F68" s="4">
        <f t="shared" ref="F68:I68" si="11">F69*((F70*F71)+F72+F73+F74+F75)</f>
        <v>-11</v>
      </c>
      <c r="G68" s="4">
        <f t="shared" si="11"/>
        <v>0</v>
      </c>
      <c r="H68" s="4" t="s">
        <v>28</v>
      </c>
      <c r="I68" s="4">
        <f t="shared" si="11"/>
        <v>-15</v>
      </c>
      <c r="J68" s="4">
        <f t="shared" ref="J68:N68" si="12">J69*((J70*J71)+J72+J73+J74+J75)</f>
        <v>-11</v>
      </c>
      <c r="K68" s="4">
        <f t="shared" si="12"/>
        <v>0</v>
      </c>
      <c r="L68" s="4">
        <f t="shared" si="12"/>
        <v>-14</v>
      </c>
      <c r="M68" s="4">
        <f t="shared" si="12"/>
        <v>-11</v>
      </c>
      <c r="N68" s="4">
        <f t="shared" si="12"/>
        <v>-12</v>
      </c>
    </row>
    <row r="69" spans="1:14" x14ac:dyDescent="0.3">
      <c r="A69" s="98"/>
      <c r="B69" s="104"/>
      <c r="C69" s="33" t="s">
        <v>3</v>
      </c>
      <c r="D69" s="35"/>
      <c r="E69" s="35"/>
      <c r="F69" s="35">
        <v>-1</v>
      </c>
      <c r="G69" s="2">
        <v>0</v>
      </c>
      <c r="H69" s="2"/>
      <c r="I69" s="2">
        <v>-1</v>
      </c>
      <c r="J69" s="35">
        <v>-1</v>
      </c>
      <c r="K69" s="35">
        <v>0</v>
      </c>
      <c r="L69" s="35">
        <v>-1</v>
      </c>
      <c r="M69" s="35">
        <v>-1</v>
      </c>
      <c r="N69" s="35">
        <v>-1</v>
      </c>
    </row>
    <row r="70" spans="1:14" x14ac:dyDescent="0.3">
      <c r="A70" s="98"/>
      <c r="B70" s="104"/>
      <c r="C70" s="33" t="s">
        <v>59</v>
      </c>
      <c r="D70" s="35"/>
      <c r="E70" s="35"/>
      <c r="F70" s="35">
        <v>2</v>
      </c>
      <c r="G70" s="2"/>
      <c r="H70" s="2"/>
      <c r="I70" s="2">
        <v>2</v>
      </c>
      <c r="J70" s="35">
        <v>2</v>
      </c>
      <c r="K70" s="35"/>
      <c r="L70" s="35">
        <v>2</v>
      </c>
      <c r="M70" s="35">
        <v>2</v>
      </c>
      <c r="N70" s="35">
        <v>2</v>
      </c>
    </row>
    <row r="71" spans="1:14" x14ac:dyDescent="0.3">
      <c r="A71" s="98"/>
      <c r="B71" s="104"/>
      <c r="C71" s="1" t="s">
        <v>30</v>
      </c>
      <c r="D71" s="35"/>
      <c r="E71" s="35"/>
      <c r="F71" s="35">
        <v>1</v>
      </c>
      <c r="G71" s="2"/>
      <c r="H71" s="2"/>
      <c r="I71" s="2">
        <v>3</v>
      </c>
      <c r="J71" s="35">
        <v>1</v>
      </c>
      <c r="K71" s="35"/>
      <c r="L71" s="35">
        <v>3</v>
      </c>
      <c r="M71" s="35">
        <v>1</v>
      </c>
      <c r="N71" s="35">
        <v>1</v>
      </c>
    </row>
    <row r="72" spans="1:14" x14ac:dyDescent="0.3">
      <c r="A72" s="98"/>
      <c r="B72" s="104"/>
      <c r="C72" s="1" t="s">
        <v>19</v>
      </c>
      <c r="D72" s="35"/>
      <c r="E72" s="35"/>
      <c r="F72" s="35">
        <v>3</v>
      </c>
      <c r="G72" s="2"/>
      <c r="H72" s="2"/>
      <c r="I72" s="2">
        <v>3</v>
      </c>
      <c r="J72" s="35">
        <v>3</v>
      </c>
      <c r="K72" s="35"/>
      <c r="L72" s="35">
        <v>3</v>
      </c>
      <c r="M72" s="35">
        <v>3</v>
      </c>
      <c r="N72" s="35">
        <v>3</v>
      </c>
    </row>
    <row r="73" spans="1:14" x14ac:dyDescent="0.3">
      <c r="A73" s="98"/>
      <c r="B73" s="104"/>
      <c r="C73" s="1" t="s">
        <v>31</v>
      </c>
      <c r="D73" s="35"/>
      <c r="E73" s="35"/>
      <c r="F73" s="35">
        <v>2</v>
      </c>
      <c r="G73" s="2"/>
      <c r="H73" s="2"/>
      <c r="I73" s="2">
        <v>2</v>
      </c>
      <c r="J73" s="35">
        <v>2</v>
      </c>
      <c r="K73" s="35"/>
      <c r="L73" s="35">
        <v>2</v>
      </c>
      <c r="M73" s="35">
        <v>2</v>
      </c>
      <c r="N73" s="35">
        <v>3</v>
      </c>
    </row>
    <row r="74" spans="1:14" x14ac:dyDescent="0.3">
      <c r="A74" s="98"/>
      <c r="B74" s="104"/>
      <c r="C74" s="1" t="s">
        <v>4</v>
      </c>
      <c r="D74" s="35"/>
      <c r="E74" s="35"/>
      <c r="F74" s="35">
        <v>3</v>
      </c>
      <c r="G74" s="2"/>
      <c r="H74" s="2"/>
      <c r="I74" s="2">
        <v>3</v>
      </c>
      <c r="J74" s="35">
        <v>3</v>
      </c>
      <c r="K74" s="35"/>
      <c r="L74" s="35">
        <v>2</v>
      </c>
      <c r="M74" s="35">
        <v>3</v>
      </c>
      <c r="N74" s="35">
        <v>3</v>
      </c>
    </row>
    <row r="75" spans="1:14" x14ac:dyDescent="0.3">
      <c r="A75" s="98"/>
      <c r="B75" s="105"/>
      <c r="C75" s="1" t="s">
        <v>5</v>
      </c>
      <c r="D75" s="35"/>
      <c r="E75" s="35"/>
      <c r="F75" s="35">
        <v>1</v>
      </c>
      <c r="G75" s="2"/>
      <c r="H75" s="2"/>
      <c r="I75" s="2">
        <v>1</v>
      </c>
      <c r="J75" s="35">
        <v>1</v>
      </c>
      <c r="K75" s="35"/>
      <c r="L75" s="35">
        <v>1</v>
      </c>
      <c r="M75" s="35">
        <v>1</v>
      </c>
      <c r="N75" s="35">
        <v>1</v>
      </c>
    </row>
    <row r="76" spans="1:14" ht="15.75" customHeight="1" x14ac:dyDescent="0.3">
      <c r="A76" s="98"/>
      <c r="B76" s="103" t="s">
        <v>254</v>
      </c>
      <c r="C76" s="3" t="s">
        <v>6</v>
      </c>
      <c r="D76" s="4" t="s">
        <v>28</v>
      </c>
      <c r="E76" s="4" t="s">
        <v>28</v>
      </c>
      <c r="F76" s="4">
        <f t="shared" ref="F76:I76" si="13">F77*((F78*F79)+F80+F81+F82+F83)</f>
        <v>-15</v>
      </c>
      <c r="G76" s="4">
        <f t="shared" si="13"/>
        <v>-18</v>
      </c>
      <c r="H76" s="4" t="s">
        <v>28</v>
      </c>
      <c r="I76" s="4">
        <f t="shared" si="13"/>
        <v>-12</v>
      </c>
      <c r="J76" s="4">
        <f t="shared" ref="J76:N76" si="14">J77*((J78*J79)+J80+J81+J82+J83)</f>
        <v>0</v>
      </c>
      <c r="K76" s="4">
        <f t="shared" si="14"/>
        <v>0</v>
      </c>
      <c r="L76" s="4">
        <f t="shared" si="14"/>
        <v>0</v>
      </c>
      <c r="M76" s="4">
        <f t="shared" si="14"/>
        <v>-11</v>
      </c>
      <c r="N76" s="4">
        <f t="shared" si="14"/>
        <v>-12</v>
      </c>
    </row>
    <row r="77" spans="1:14" x14ac:dyDescent="0.3">
      <c r="A77" s="98"/>
      <c r="B77" s="104"/>
      <c r="C77" s="33" t="s">
        <v>3</v>
      </c>
      <c r="D77" s="2"/>
      <c r="E77" s="2"/>
      <c r="F77" s="2">
        <v>-1</v>
      </c>
      <c r="G77" s="2">
        <v>-1</v>
      </c>
      <c r="H77" s="2"/>
      <c r="I77" s="2">
        <v>-1</v>
      </c>
      <c r="J77" s="2">
        <v>0</v>
      </c>
      <c r="K77" s="2">
        <v>0</v>
      </c>
      <c r="L77" s="2">
        <v>0</v>
      </c>
      <c r="M77" s="2">
        <v>-1</v>
      </c>
      <c r="N77" s="2">
        <v>-1</v>
      </c>
    </row>
    <row r="78" spans="1:14" x14ac:dyDescent="0.3">
      <c r="A78" s="98"/>
      <c r="B78" s="104"/>
      <c r="C78" s="33" t="s">
        <v>59</v>
      </c>
      <c r="D78" s="2"/>
      <c r="E78" s="2"/>
      <c r="F78" s="2">
        <v>2</v>
      </c>
      <c r="G78" s="2">
        <v>3</v>
      </c>
      <c r="H78" s="2"/>
      <c r="I78" s="2">
        <v>2</v>
      </c>
      <c r="J78" s="2"/>
      <c r="K78" s="2"/>
      <c r="L78" s="2"/>
      <c r="M78" s="2">
        <v>2</v>
      </c>
      <c r="N78" s="2">
        <v>2</v>
      </c>
    </row>
    <row r="79" spans="1:14" x14ac:dyDescent="0.3">
      <c r="A79" s="98"/>
      <c r="B79" s="104"/>
      <c r="C79" s="33" t="s">
        <v>30</v>
      </c>
      <c r="D79" s="2"/>
      <c r="E79" s="2"/>
      <c r="F79" s="2">
        <v>3</v>
      </c>
      <c r="G79" s="2">
        <v>3</v>
      </c>
      <c r="H79" s="2"/>
      <c r="I79" s="2">
        <v>2</v>
      </c>
      <c r="J79" s="2"/>
      <c r="K79" s="2"/>
      <c r="L79" s="2"/>
      <c r="M79" s="2">
        <v>1</v>
      </c>
      <c r="N79" s="2">
        <v>1</v>
      </c>
    </row>
    <row r="80" spans="1:14" x14ac:dyDescent="0.3">
      <c r="A80" s="98"/>
      <c r="B80" s="104"/>
      <c r="C80" s="33" t="s">
        <v>60</v>
      </c>
      <c r="D80" s="2"/>
      <c r="E80" s="2"/>
      <c r="F80" s="2">
        <v>3</v>
      </c>
      <c r="G80" s="2">
        <v>3</v>
      </c>
      <c r="H80" s="2"/>
      <c r="I80" s="2">
        <v>3</v>
      </c>
      <c r="J80" s="2"/>
      <c r="K80" s="2"/>
      <c r="L80" s="2"/>
      <c r="M80" s="2">
        <v>3</v>
      </c>
      <c r="N80" s="2">
        <v>3</v>
      </c>
    </row>
    <row r="81" spans="1:14" x14ac:dyDescent="0.3">
      <c r="A81" s="98"/>
      <c r="B81" s="104"/>
      <c r="C81" s="33" t="s">
        <v>31</v>
      </c>
      <c r="D81" s="2"/>
      <c r="E81" s="2"/>
      <c r="F81" s="2">
        <v>2</v>
      </c>
      <c r="G81" s="2">
        <v>2</v>
      </c>
      <c r="H81" s="2"/>
      <c r="I81" s="2">
        <v>2</v>
      </c>
      <c r="J81" s="2"/>
      <c r="K81" s="2"/>
      <c r="L81" s="2"/>
      <c r="M81" s="2">
        <v>2</v>
      </c>
      <c r="N81" s="2">
        <v>3</v>
      </c>
    </row>
    <row r="82" spans="1:14" x14ac:dyDescent="0.3">
      <c r="A82" s="98"/>
      <c r="B82" s="104"/>
      <c r="C82" s="33" t="s">
        <v>4</v>
      </c>
      <c r="D82" s="2"/>
      <c r="E82" s="2"/>
      <c r="F82" s="2">
        <v>3</v>
      </c>
      <c r="G82" s="2">
        <v>3</v>
      </c>
      <c r="H82" s="2"/>
      <c r="I82" s="2">
        <v>2</v>
      </c>
      <c r="J82" s="2"/>
      <c r="K82" s="2"/>
      <c r="L82" s="2"/>
      <c r="M82" s="2">
        <v>3</v>
      </c>
      <c r="N82" s="2">
        <v>3</v>
      </c>
    </row>
    <row r="83" spans="1:14" x14ac:dyDescent="0.3">
      <c r="A83" s="98"/>
      <c r="B83" s="105"/>
      <c r="C83" s="33" t="s">
        <v>5</v>
      </c>
      <c r="D83" s="2"/>
      <c r="E83" s="2"/>
      <c r="F83" s="2">
        <v>1</v>
      </c>
      <c r="G83" s="2">
        <v>1</v>
      </c>
      <c r="H83" s="2"/>
      <c r="I83" s="2">
        <v>1</v>
      </c>
      <c r="J83" s="2"/>
      <c r="K83" s="2"/>
      <c r="L83" s="2"/>
      <c r="M83" s="2">
        <v>1</v>
      </c>
      <c r="N83" s="2">
        <v>1</v>
      </c>
    </row>
    <row r="84" spans="1:14" ht="15.75" customHeight="1" x14ac:dyDescent="0.3">
      <c r="A84" s="98"/>
      <c r="B84" s="100" t="s">
        <v>276</v>
      </c>
      <c r="C84" s="34" t="s">
        <v>6</v>
      </c>
      <c r="D84" s="4" t="s">
        <v>28</v>
      </c>
      <c r="E84" s="4" t="s">
        <v>28</v>
      </c>
      <c r="F84" s="4" t="s">
        <v>28</v>
      </c>
      <c r="G84" s="4" t="s">
        <v>28</v>
      </c>
      <c r="H84" s="4" t="s">
        <v>28</v>
      </c>
      <c r="I84" s="4" t="s">
        <v>28</v>
      </c>
      <c r="J84" s="4">
        <f t="shared" ref="J84" si="15">J85*((J86*J87)+J88+J89+J90+J91)</f>
        <v>-15</v>
      </c>
      <c r="K84" s="4" t="s">
        <v>28</v>
      </c>
      <c r="L84" s="4" t="s">
        <v>28</v>
      </c>
      <c r="M84" s="4" t="s">
        <v>28</v>
      </c>
      <c r="N84" s="4" t="s">
        <v>28</v>
      </c>
    </row>
    <row r="85" spans="1:14" x14ac:dyDescent="0.3">
      <c r="A85" s="98"/>
      <c r="B85" s="101"/>
      <c r="C85" s="33" t="s">
        <v>3</v>
      </c>
      <c r="D85" s="2"/>
      <c r="E85" s="2"/>
      <c r="F85" s="2"/>
      <c r="G85" s="2"/>
      <c r="H85" s="2"/>
      <c r="I85" s="2"/>
      <c r="J85" s="2">
        <v>-1</v>
      </c>
      <c r="K85" s="2"/>
      <c r="L85" s="2"/>
      <c r="M85" s="2"/>
      <c r="N85" s="2"/>
    </row>
    <row r="86" spans="1:14" x14ac:dyDescent="0.3">
      <c r="A86" s="98"/>
      <c r="B86" s="101"/>
      <c r="C86" s="33" t="s">
        <v>59</v>
      </c>
      <c r="D86" s="2"/>
      <c r="E86" s="2"/>
      <c r="F86" s="2"/>
      <c r="G86" s="2"/>
      <c r="H86" s="2"/>
      <c r="I86" s="2"/>
      <c r="J86" s="2">
        <v>2</v>
      </c>
      <c r="K86" s="2"/>
      <c r="L86" s="2"/>
      <c r="M86" s="2"/>
      <c r="N86" s="2"/>
    </row>
    <row r="87" spans="1:14" x14ac:dyDescent="0.3">
      <c r="A87" s="98"/>
      <c r="B87" s="101"/>
      <c r="C87" s="33" t="s">
        <v>30</v>
      </c>
      <c r="D87" s="2"/>
      <c r="E87" s="2"/>
      <c r="F87" s="2"/>
      <c r="G87" s="2"/>
      <c r="H87" s="2"/>
      <c r="I87" s="2"/>
      <c r="J87" s="2">
        <v>3</v>
      </c>
      <c r="K87" s="2"/>
      <c r="L87" s="2"/>
      <c r="M87" s="2"/>
      <c r="N87" s="2"/>
    </row>
    <row r="88" spans="1:14" x14ac:dyDescent="0.3">
      <c r="A88" s="98"/>
      <c r="B88" s="101"/>
      <c r="C88" s="33" t="s">
        <v>19</v>
      </c>
      <c r="D88" s="2"/>
      <c r="E88" s="2"/>
      <c r="F88" s="2"/>
      <c r="G88" s="2"/>
      <c r="H88" s="2"/>
      <c r="I88" s="2"/>
      <c r="J88" s="2">
        <v>3</v>
      </c>
      <c r="K88" s="2"/>
      <c r="L88" s="2"/>
      <c r="M88" s="2"/>
      <c r="N88" s="2"/>
    </row>
    <row r="89" spans="1:14" x14ac:dyDescent="0.3">
      <c r="A89" s="98"/>
      <c r="B89" s="101"/>
      <c r="C89" s="33" t="s">
        <v>31</v>
      </c>
      <c r="D89" s="2"/>
      <c r="E89" s="2"/>
      <c r="F89" s="2"/>
      <c r="G89" s="2"/>
      <c r="H89" s="2"/>
      <c r="I89" s="2"/>
      <c r="J89" s="2">
        <v>2</v>
      </c>
      <c r="K89" s="2"/>
      <c r="L89" s="2"/>
      <c r="M89" s="2"/>
      <c r="N89" s="2"/>
    </row>
    <row r="90" spans="1:14" x14ac:dyDescent="0.3">
      <c r="A90" s="98"/>
      <c r="B90" s="101"/>
      <c r="C90" s="33" t="s">
        <v>4</v>
      </c>
      <c r="D90" s="2"/>
      <c r="E90" s="2"/>
      <c r="F90" s="2"/>
      <c r="G90" s="2"/>
      <c r="H90" s="2"/>
      <c r="I90" s="2"/>
      <c r="J90" s="2">
        <v>3</v>
      </c>
      <c r="K90" s="2"/>
      <c r="L90" s="2"/>
      <c r="M90" s="2"/>
      <c r="N90" s="2"/>
    </row>
    <row r="91" spans="1:14" x14ac:dyDescent="0.3">
      <c r="A91" s="99"/>
      <c r="B91" s="102"/>
      <c r="C91" s="33" t="s">
        <v>5</v>
      </c>
      <c r="D91" s="2"/>
      <c r="E91" s="2"/>
      <c r="F91" s="2"/>
      <c r="G91" s="2"/>
      <c r="H91" s="2"/>
      <c r="I91" s="2"/>
      <c r="J91" s="2">
        <v>1</v>
      </c>
      <c r="K91" s="2"/>
      <c r="L91" s="2"/>
      <c r="M91" s="2"/>
      <c r="N91" s="2"/>
    </row>
    <row r="92" spans="1:14" ht="15.75" customHeight="1" x14ac:dyDescent="0.3">
      <c r="A92" s="97" t="s">
        <v>232</v>
      </c>
      <c r="B92" s="100" t="s">
        <v>275</v>
      </c>
      <c r="C92" s="34" t="s">
        <v>6</v>
      </c>
      <c r="D92" s="4" t="s">
        <v>28</v>
      </c>
      <c r="E92" s="4" t="s">
        <v>28</v>
      </c>
      <c r="F92" s="4" t="s">
        <v>28</v>
      </c>
      <c r="G92" s="4" t="s">
        <v>28</v>
      </c>
      <c r="H92" s="4" t="s">
        <v>28</v>
      </c>
      <c r="I92" s="4" t="s">
        <v>28</v>
      </c>
      <c r="J92" s="4" t="s">
        <v>28</v>
      </c>
      <c r="K92" s="4" t="s">
        <v>28</v>
      </c>
      <c r="L92" s="4" t="s">
        <v>28</v>
      </c>
      <c r="M92" s="4" t="s">
        <v>28</v>
      </c>
      <c r="N92" s="4">
        <f t="shared" ref="N92" si="16">N93*((N94*N95)+N96+N97+N98+N99)</f>
        <v>-20</v>
      </c>
    </row>
    <row r="93" spans="1:14" x14ac:dyDescent="0.3">
      <c r="A93" s="98"/>
      <c r="B93" s="101"/>
      <c r="C93" s="33" t="s">
        <v>3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-1</v>
      </c>
    </row>
    <row r="94" spans="1:14" x14ac:dyDescent="0.3">
      <c r="A94" s="98"/>
      <c r="B94" s="101"/>
      <c r="C94" s="33" t="s">
        <v>59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3</v>
      </c>
    </row>
    <row r="95" spans="1:14" x14ac:dyDescent="0.3">
      <c r="A95" s="98"/>
      <c r="B95" s="101"/>
      <c r="C95" s="33" t="s">
        <v>30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3</v>
      </c>
    </row>
    <row r="96" spans="1:14" x14ac:dyDescent="0.3">
      <c r="A96" s="98"/>
      <c r="B96" s="101"/>
      <c r="C96" s="33" t="s">
        <v>19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3</v>
      </c>
    </row>
    <row r="97" spans="1:14" x14ac:dyDescent="0.3">
      <c r="A97" s="98"/>
      <c r="B97" s="101"/>
      <c r="C97" s="33" t="s">
        <v>31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3</v>
      </c>
    </row>
    <row r="98" spans="1:14" x14ac:dyDescent="0.3">
      <c r="A98" s="98"/>
      <c r="B98" s="101"/>
      <c r="C98" s="33" t="s">
        <v>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3</v>
      </c>
    </row>
    <row r="99" spans="1:14" x14ac:dyDescent="0.3">
      <c r="A99" s="98"/>
      <c r="B99" s="102"/>
      <c r="C99" s="33" t="s">
        <v>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2</v>
      </c>
    </row>
    <row r="100" spans="1:14" ht="15.75" customHeight="1" x14ac:dyDescent="0.3">
      <c r="A100" s="98"/>
      <c r="B100" s="100" t="s">
        <v>235</v>
      </c>
      <c r="C100" s="34" t="s">
        <v>6</v>
      </c>
      <c r="D100" s="4" t="s">
        <v>28</v>
      </c>
      <c r="E100" s="4" t="s">
        <v>28</v>
      </c>
      <c r="F100" s="4" t="s">
        <v>28</v>
      </c>
      <c r="G100" s="4" t="s">
        <v>28</v>
      </c>
      <c r="H100" s="4" t="s">
        <v>28</v>
      </c>
      <c r="I100" s="4" t="s">
        <v>28</v>
      </c>
      <c r="J100" s="4" t="s">
        <v>28</v>
      </c>
      <c r="K100" s="4" t="s">
        <v>28</v>
      </c>
      <c r="L100" s="4" t="s">
        <v>28</v>
      </c>
      <c r="M100" s="4" t="s">
        <v>28</v>
      </c>
      <c r="N100" s="4">
        <f t="shared" ref="N100" si="17">N101*((N102*N103)+N104+N105+N106+N107)</f>
        <v>-13</v>
      </c>
    </row>
    <row r="101" spans="1:14" x14ac:dyDescent="0.3">
      <c r="A101" s="98"/>
      <c r="B101" s="101"/>
      <c r="C101" s="33" t="s">
        <v>3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-1</v>
      </c>
    </row>
    <row r="102" spans="1:14" x14ac:dyDescent="0.3">
      <c r="A102" s="98"/>
      <c r="B102" s="101"/>
      <c r="C102" s="33" t="s">
        <v>59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>
        <v>2</v>
      </c>
    </row>
    <row r="103" spans="1:14" x14ac:dyDescent="0.3">
      <c r="A103" s="98"/>
      <c r="B103" s="101"/>
      <c r="C103" s="33" t="s">
        <v>30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>
        <v>1</v>
      </c>
    </row>
    <row r="104" spans="1:14" x14ac:dyDescent="0.3">
      <c r="A104" s="98"/>
      <c r="B104" s="101"/>
      <c r="C104" s="33" t="s">
        <v>19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>
        <v>3</v>
      </c>
    </row>
    <row r="105" spans="1:14" x14ac:dyDescent="0.3">
      <c r="A105" s="98"/>
      <c r="B105" s="101"/>
      <c r="C105" s="33" t="s">
        <v>31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>
        <v>3</v>
      </c>
    </row>
    <row r="106" spans="1:14" x14ac:dyDescent="0.3">
      <c r="A106" s="98"/>
      <c r="B106" s="101"/>
      <c r="C106" s="33" t="s">
        <v>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>
        <v>3</v>
      </c>
    </row>
    <row r="107" spans="1:14" x14ac:dyDescent="0.3">
      <c r="A107" s="98"/>
      <c r="B107" s="102"/>
      <c r="C107" s="33" t="s">
        <v>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>
        <v>2</v>
      </c>
    </row>
    <row r="108" spans="1:14" ht="15.75" customHeight="1" x14ac:dyDescent="0.3">
      <c r="A108" s="98" t="s">
        <v>27</v>
      </c>
      <c r="B108" s="100" t="s">
        <v>278</v>
      </c>
      <c r="C108" s="34" t="s">
        <v>6</v>
      </c>
      <c r="D108" s="4" t="s">
        <v>28</v>
      </c>
      <c r="E108" s="4" t="s">
        <v>28</v>
      </c>
      <c r="F108" s="4">
        <f t="shared" ref="F108:I108" si="18">F109*((F110*F111)+F112+F113+F114+F115)</f>
        <v>0</v>
      </c>
      <c r="G108" s="4" t="s">
        <v>28</v>
      </c>
      <c r="H108" s="4" t="s">
        <v>28</v>
      </c>
      <c r="I108" s="4">
        <f t="shared" si="18"/>
        <v>0</v>
      </c>
      <c r="J108" s="4">
        <f t="shared" ref="J108:N108" si="19">J109*((J110*J111)+J112+J113+J114+J115)</f>
        <v>0</v>
      </c>
      <c r="K108" s="4">
        <f t="shared" si="19"/>
        <v>-12</v>
      </c>
      <c r="L108" s="4">
        <f t="shared" si="19"/>
        <v>0</v>
      </c>
      <c r="M108" s="4">
        <f t="shared" si="19"/>
        <v>0</v>
      </c>
      <c r="N108" s="4">
        <f t="shared" si="19"/>
        <v>0</v>
      </c>
    </row>
    <row r="109" spans="1:14" x14ac:dyDescent="0.3">
      <c r="A109" s="98"/>
      <c r="B109" s="101"/>
      <c r="C109" s="33" t="s">
        <v>3</v>
      </c>
      <c r="D109" s="2"/>
      <c r="E109" s="2"/>
      <c r="F109" s="2">
        <v>0</v>
      </c>
      <c r="G109" s="2"/>
      <c r="H109" s="2"/>
      <c r="I109" s="2">
        <v>0</v>
      </c>
      <c r="J109" s="2">
        <v>0</v>
      </c>
      <c r="K109" s="2">
        <v>-1</v>
      </c>
      <c r="L109" s="2">
        <v>0</v>
      </c>
      <c r="M109" s="2">
        <v>0</v>
      </c>
      <c r="N109" s="2">
        <v>0</v>
      </c>
    </row>
    <row r="110" spans="1:14" x14ac:dyDescent="0.3">
      <c r="A110" s="98"/>
      <c r="B110" s="101"/>
      <c r="C110" s="33" t="s">
        <v>59</v>
      </c>
      <c r="D110" s="2"/>
      <c r="E110" s="2"/>
      <c r="F110" s="2"/>
      <c r="G110" s="2"/>
      <c r="H110" s="2"/>
      <c r="I110" s="2"/>
      <c r="J110" s="2"/>
      <c r="K110" s="2">
        <v>3</v>
      </c>
      <c r="L110" s="2"/>
      <c r="M110" s="2"/>
      <c r="N110" s="2"/>
    </row>
    <row r="111" spans="1:14" x14ac:dyDescent="0.3">
      <c r="A111" s="98"/>
      <c r="B111" s="101"/>
      <c r="C111" s="33" t="s">
        <v>30</v>
      </c>
      <c r="D111" s="2"/>
      <c r="E111" s="2"/>
      <c r="F111" s="2"/>
      <c r="G111" s="2"/>
      <c r="H111" s="2"/>
      <c r="I111" s="2"/>
      <c r="J111" s="2"/>
      <c r="K111" s="2">
        <v>1</v>
      </c>
      <c r="L111" s="2"/>
      <c r="M111" s="2"/>
      <c r="N111" s="2"/>
    </row>
    <row r="112" spans="1:14" x14ac:dyDescent="0.3">
      <c r="A112" s="98"/>
      <c r="B112" s="101"/>
      <c r="C112" s="33" t="s">
        <v>19</v>
      </c>
      <c r="D112" s="2"/>
      <c r="E112" s="2"/>
      <c r="F112" s="2"/>
      <c r="G112" s="2"/>
      <c r="H112" s="2"/>
      <c r="I112" s="2"/>
      <c r="J112" s="2"/>
      <c r="K112" s="2">
        <v>3</v>
      </c>
      <c r="L112" s="2"/>
      <c r="M112" s="2"/>
      <c r="N112" s="2"/>
    </row>
    <row r="113" spans="1:14" x14ac:dyDescent="0.3">
      <c r="A113" s="98"/>
      <c r="B113" s="101"/>
      <c r="C113" s="33" t="s">
        <v>31</v>
      </c>
      <c r="D113" s="2"/>
      <c r="E113" s="2"/>
      <c r="F113" s="2"/>
      <c r="G113" s="2"/>
      <c r="H113" s="2"/>
      <c r="I113" s="2"/>
      <c r="J113" s="2"/>
      <c r="K113" s="2">
        <v>2</v>
      </c>
      <c r="L113" s="2"/>
      <c r="M113" s="2"/>
      <c r="N113" s="2"/>
    </row>
    <row r="114" spans="1:14" x14ac:dyDescent="0.3">
      <c r="A114" s="98"/>
      <c r="B114" s="101"/>
      <c r="C114" s="33" t="s">
        <v>4</v>
      </c>
      <c r="D114" s="2"/>
      <c r="E114" s="2"/>
      <c r="F114" s="2"/>
      <c r="G114" s="2"/>
      <c r="H114" s="2"/>
      <c r="I114" s="2"/>
      <c r="J114" s="2"/>
      <c r="K114" s="2">
        <v>3</v>
      </c>
      <c r="L114" s="2"/>
      <c r="M114" s="2"/>
      <c r="N114" s="2"/>
    </row>
    <row r="115" spans="1:14" x14ac:dyDescent="0.3">
      <c r="A115" s="98"/>
      <c r="B115" s="102"/>
      <c r="C115" s="33" t="s">
        <v>5</v>
      </c>
      <c r="D115" s="2"/>
      <c r="E115" s="2"/>
      <c r="F115" s="2"/>
      <c r="G115" s="2"/>
      <c r="H115" s="2"/>
      <c r="I115" s="2"/>
      <c r="J115" s="2"/>
      <c r="K115" s="2">
        <v>1</v>
      </c>
      <c r="L115" s="2"/>
      <c r="M115" s="2"/>
      <c r="N115" s="2"/>
    </row>
    <row r="116" spans="1:14" x14ac:dyDescent="0.3">
      <c r="A116" s="98"/>
      <c r="B116" s="100" t="s">
        <v>255</v>
      </c>
      <c r="C116" s="34" t="s">
        <v>6</v>
      </c>
      <c r="D116" s="4" t="s">
        <v>28</v>
      </c>
      <c r="E116" s="4" t="s">
        <v>28</v>
      </c>
      <c r="F116" s="4">
        <f t="shared" ref="F116:I116" si="20">F117*((F118*F119)+F120+F121+F122+F123)</f>
        <v>0</v>
      </c>
      <c r="G116" s="4" t="s">
        <v>28</v>
      </c>
      <c r="H116" s="4" t="s">
        <v>28</v>
      </c>
      <c r="I116" s="4">
        <f t="shared" si="20"/>
        <v>0</v>
      </c>
      <c r="J116" s="4">
        <f t="shared" ref="J116:N116" si="21">J117*((J118*J119)+J120+J121+J122+J123)</f>
        <v>0</v>
      </c>
      <c r="K116" s="4">
        <f t="shared" si="21"/>
        <v>-11</v>
      </c>
      <c r="L116" s="4">
        <f t="shared" si="21"/>
        <v>0</v>
      </c>
      <c r="M116" s="4">
        <f t="shared" si="21"/>
        <v>0</v>
      </c>
      <c r="N116" s="4">
        <f t="shared" si="21"/>
        <v>0</v>
      </c>
    </row>
    <row r="117" spans="1:14" x14ac:dyDescent="0.3">
      <c r="A117" s="98"/>
      <c r="B117" s="101"/>
      <c r="C117" s="33" t="s">
        <v>3</v>
      </c>
      <c r="D117" s="2"/>
      <c r="E117" s="2"/>
      <c r="F117" s="2">
        <v>0</v>
      </c>
      <c r="G117" s="2"/>
      <c r="H117" s="2"/>
      <c r="I117" s="2">
        <v>0</v>
      </c>
      <c r="J117" s="2">
        <v>0</v>
      </c>
      <c r="K117" s="2">
        <v>-1</v>
      </c>
      <c r="L117" s="2">
        <v>0</v>
      </c>
      <c r="M117" s="2">
        <v>0</v>
      </c>
      <c r="N117" s="2">
        <v>0</v>
      </c>
    </row>
    <row r="118" spans="1:14" x14ac:dyDescent="0.3">
      <c r="A118" s="98"/>
      <c r="B118" s="101"/>
      <c r="C118" s="33" t="s">
        <v>59</v>
      </c>
      <c r="D118" s="2"/>
      <c r="E118" s="2"/>
      <c r="F118" s="2"/>
      <c r="G118" s="2"/>
      <c r="H118" s="2"/>
      <c r="I118" s="2"/>
      <c r="J118" s="2"/>
      <c r="K118" s="2">
        <v>2</v>
      </c>
      <c r="L118" s="2"/>
      <c r="M118" s="2"/>
      <c r="N118" s="2"/>
    </row>
    <row r="119" spans="1:14" x14ac:dyDescent="0.3">
      <c r="A119" s="98"/>
      <c r="B119" s="101"/>
      <c r="C119" s="33" t="s">
        <v>30</v>
      </c>
      <c r="D119" s="2"/>
      <c r="E119" s="2"/>
      <c r="F119" s="2"/>
      <c r="G119" s="2"/>
      <c r="H119" s="2"/>
      <c r="I119" s="2"/>
      <c r="J119" s="2"/>
      <c r="K119" s="2">
        <v>1</v>
      </c>
      <c r="L119" s="2"/>
      <c r="M119" s="2"/>
      <c r="N119" s="2"/>
    </row>
    <row r="120" spans="1:14" x14ac:dyDescent="0.3">
      <c r="A120" s="98"/>
      <c r="B120" s="101"/>
      <c r="C120" s="33" t="s">
        <v>19</v>
      </c>
      <c r="D120" s="2"/>
      <c r="E120" s="2"/>
      <c r="F120" s="2"/>
      <c r="G120" s="2"/>
      <c r="H120" s="2"/>
      <c r="I120" s="2"/>
      <c r="J120" s="2"/>
      <c r="K120" s="2">
        <v>3</v>
      </c>
      <c r="L120" s="2"/>
      <c r="M120" s="2"/>
      <c r="N120" s="2"/>
    </row>
    <row r="121" spans="1:14" x14ac:dyDescent="0.3">
      <c r="A121" s="98"/>
      <c r="B121" s="101"/>
      <c r="C121" s="33" t="s">
        <v>31</v>
      </c>
      <c r="D121" s="2"/>
      <c r="E121" s="2"/>
      <c r="F121" s="2"/>
      <c r="G121" s="2"/>
      <c r="H121" s="2"/>
      <c r="I121" s="2"/>
      <c r="J121" s="2"/>
      <c r="K121" s="2">
        <v>2</v>
      </c>
      <c r="L121" s="2"/>
      <c r="M121" s="2"/>
      <c r="N121" s="2"/>
    </row>
    <row r="122" spans="1:14" x14ac:dyDescent="0.3">
      <c r="A122" s="98"/>
      <c r="B122" s="101"/>
      <c r="C122" s="33" t="s">
        <v>4</v>
      </c>
      <c r="D122" s="2"/>
      <c r="E122" s="2"/>
      <c r="F122" s="2"/>
      <c r="G122" s="2"/>
      <c r="H122" s="2"/>
      <c r="I122" s="2"/>
      <c r="J122" s="2"/>
      <c r="K122" s="2">
        <v>3</v>
      </c>
      <c r="L122" s="2"/>
      <c r="M122" s="2"/>
      <c r="N122" s="2"/>
    </row>
    <row r="123" spans="1:14" x14ac:dyDescent="0.3">
      <c r="A123" s="99"/>
      <c r="B123" s="102"/>
      <c r="C123" s="33" t="s">
        <v>5</v>
      </c>
      <c r="D123" s="2"/>
      <c r="E123" s="2"/>
      <c r="F123" s="2"/>
      <c r="G123" s="2"/>
      <c r="H123" s="2"/>
      <c r="I123" s="2"/>
      <c r="J123" s="2"/>
      <c r="K123" s="2">
        <v>1</v>
      </c>
      <c r="L123" s="2"/>
      <c r="M123" s="2"/>
      <c r="N123" s="2"/>
    </row>
  </sheetData>
  <mergeCells count="27">
    <mergeCell ref="A1:A3"/>
    <mergeCell ref="B1:B3"/>
    <mergeCell ref="C1:C3"/>
    <mergeCell ref="P5:P11"/>
    <mergeCell ref="B20:B27"/>
    <mergeCell ref="B4:B11"/>
    <mergeCell ref="B12:B19"/>
    <mergeCell ref="A4:A19"/>
    <mergeCell ref="A20:A43"/>
    <mergeCell ref="D1:N1"/>
    <mergeCell ref="F2:N2"/>
    <mergeCell ref="B28:B35"/>
    <mergeCell ref="B36:B43"/>
    <mergeCell ref="A44:A59"/>
    <mergeCell ref="A60:A91"/>
    <mergeCell ref="A92:A107"/>
    <mergeCell ref="A108:A123"/>
    <mergeCell ref="B100:B107"/>
    <mergeCell ref="B108:B115"/>
    <mergeCell ref="B116:B123"/>
    <mergeCell ref="B76:B83"/>
    <mergeCell ref="B84:B91"/>
    <mergeCell ref="B92:B99"/>
    <mergeCell ref="B52:B59"/>
    <mergeCell ref="B60:B67"/>
    <mergeCell ref="B68:B75"/>
    <mergeCell ref="B44:B51"/>
  </mergeCells>
  <phoneticPr fontId="7" type="noConversion"/>
  <conditionalFormatting sqref="D4:N4 D12:N12 H28:N28 D44:N44">
    <cfRule type="cellIs" dxfId="263" priority="457" operator="lessThan">
      <formula>-0.1</formula>
    </cfRule>
    <cfRule type="cellIs" dxfId="262" priority="458" operator="greaterThan">
      <formula>0.1</formula>
    </cfRule>
  </conditionalFormatting>
  <conditionalFormatting sqref="D20:E20 D28:E28 D36:E36 D52:E52">
    <cfRule type="cellIs" dxfId="261" priority="405" operator="lessThan">
      <formula>-0.1</formula>
    </cfRule>
    <cfRule type="cellIs" dxfId="260" priority="406" operator="greaterThan">
      <formula>0.1</formula>
    </cfRule>
  </conditionalFormatting>
  <conditionalFormatting sqref="E5:F11 D13:D19 E21:F27 E37:F43 F13:F19">
    <cfRule type="cellIs" dxfId="259" priority="396" operator="equal">
      <formula>3</formula>
    </cfRule>
    <cfRule type="cellIs" dxfId="258" priority="397" operator="equal">
      <formula>2</formula>
    </cfRule>
    <cfRule type="cellIs" dxfId="257" priority="398" operator="equal">
      <formula>1</formula>
    </cfRule>
  </conditionalFormatting>
  <conditionalFormatting sqref="I5:N11">
    <cfRule type="cellIs" dxfId="256" priority="391" operator="equal">
      <formula>-1</formula>
    </cfRule>
    <cfRule type="cellIs" dxfId="255" priority="392" operator="equal">
      <formula>3</formula>
    </cfRule>
    <cfRule type="cellIs" dxfId="254" priority="393" operator="equal">
      <formula>2</formula>
    </cfRule>
    <cfRule type="cellIs" dxfId="253" priority="394" operator="equal">
      <formula>1</formula>
    </cfRule>
  </conditionalFormatting>
  <conditionalFormatting sqref="G5:H11">
    <cfRule type="cellIs" dxfId="252" priority="387" operator="equal">
      <formula>-1</formula>
    </cfRule>
    <cfRule type="cellIs" dxfId="251" priority="388" operator="equal">
      <formula>3</formula>
    </cfRule>
    <cfRule type="cellIs" dxfId="250" priority="389" operator="equal">
      <formula>2</formula>
    </cfRule>
    <cfRule type="cellIs" dxfId="249" priority="390" operator="equal">
      <formula>1</formula>
    </cfRule>
  </conditionalFormatting>
  <conditionalFormatting sqref="I13:N19">
    <cfRule type="cellIs" dxfId="248" priority="379" operator="equal">
      <formula>-1</formula>
    </cfRule>
    <cfRule type="cellIs" dxfId="247" priority="380" operator="equal">
      <formula>3</formula>
    </cfRule>
    <cfRule type="cellIs" dxfId="246" priority="381" operator="equal">
      <formula>2</formula>
    </cfRule>
    <cfRule type="cellIs" dxfId="245" priority="382" operator="equal">
      <formula>1</formula>
    </cfRule>
  </conditionalFormatting>
  <conditionalFormatting sqref="G13:H19">
    <cfRule type="cellIs" dxfId="244" priority="375" operator="equal">
      <formula>-1</formula>
    </cfRule>
    <cfRule type="cellIs" dxfId="243" priority="376" operator="equal">
      <formula>3</formula>
    </cfRule>
    <cfRule type="cellIs" dxfId="242" priority="377" operator="equal">
      <formula>2</formula>
    </cfRule>
    <cfRule type="cellIs" dxfId="241" priority="378" operator="equal">
      <formula>1</formula>
    </cfRule>
  </conditionalFormatting>
  <conditionalFormatting sqref="I21:N27">
    <cfRule type="cellIs" dxfId="240" priority="367" operator="equal">
      <formula>-1</formula>
    </cfRule>
    <cfRule type="cellIs" dxfId="239" priority="368" operator="equal">
      <formula>3</formula>
    </cfRule>
    <cfRule type="cellIs" dxfId="238" priority="369" operator="equal">
      <formula>2</formula>
    </cfRule>
    <cfRule type="cellIs" dxfId="237" priority="370" operator="equal">
      <formula>1</formula>
    </cfRule>
  </conditionalFormatting>
  <conditionalFormatting sqref="G21:H27">
    <cfRule type="cellIs" dxfId="236" priority="363" operator="equal">
      <formula>-1</formula>
    </cfRule>
    <cfRule type="cellIs" dxfId="235" priority="364" operator="equal">
      <formula>3</formula>
    </cfRule>
    <cfRule type="cellIs" dxfId="234" priority="365" operator="equal">
      <formula>2</formula>
    </cfRule>
    <cfRule type="cellIs" dxfId="233" priority="366" operator="equal">
      <formula>1</formula>
    </cfRule>
  </conditionalFormatting>
  <conditionalFormatting sqref="I37:N43">
    <cfRule type="cellIs" dxfId="232" priority="343" operator="equal">
      <formula>-1</formula>
    </cfRule>
    <cfRule type="cellIs" dxfId="231" priority="344" operator="equal">
      <formula>3</formula>
    </cfRule>
    <cfRule type="cellIs" dxfId="230" priority="345" operator="equal">
      <formula>2</formula>
    </cfRule>
    <cfRule type="cellIs" dxfId="229" priority="346" operator="equal">
      <formula>1</formula>
    </cfRule>
  </conditionalFormatting>
  <conditionalFormatting sqref="G37:H43">
    <cfRule type="cellIs" dxfId="228" priority="339" operator="equal">
      <formula>-1</formula>
    </cfRule>
    <cfRule type="cellIs" dxfId="227" priority="340" operator="equal">
      <formula>3</formula>
    </cfRule>
    <cfRule type="cellIs" dxfId="226" priority="341" operator="equal">
      <formula>2</formula>
    </cfRule>
    <cfRule type="cellIs" dxfId="225" priority="342" operator="equal">
      <formula>1</formula>
    </cfRule>
  </conditionalFormatting>
  <conditionalFormatting sqref="G53:H59">
    <cfRule type="cellIs" dxfId="224" priority="307" operator="equal">
      <formula>-1</formula>
    </cfRule>
    <cfRule type="cellIs" dxfId="223" priority="308" operator="equal">
      <formula>3</formula>
    </cfRule>
    <cfRule type="cellIs" dxfId="222" priority="309" operator="equal">
      <formula>2</formula>
    </cfRule>
    <cfRule type="cellIs" dxfId="221" priority="310" operator="equal">
      <formula>1</formula>
    </cfRule>
  </conditionalFormatting>
  <conditionalFormatting sqref="I53:N59">
    <cfRule type="cellIs" dxfId="220" priority="311" operator="equal">
      <formula>-1</formula>
    </cfRule>
    <cfRule type="cellIs" dxfId="219" priority="312" operator="equal">
      <formula>3</formula>
    </cfRule>
    <cfRule type="cellIs" dxfId="218" priority="313" operator="equal">
      <formula>2</formula>
    </cfRule>
    <cfRule type="cellIs" dxfId="217" priority="314" operator="equal">
      <formula>1</formula>
    </cfRule>
  </conditionalFormatting>
  <conditionalFormatting sqref="N60">
    <cfRule type="cellIs" dxfId="216" priority="287" operator="lessThan">
      <formula>-0.1</formula>
    </cfRule>
    <cfRule type="cellIs" dxfId="215" priority="288" operator="greaterThan">
      <formula>0.1</formula>
    </cfRule>
  </conditionalFormatting>
  <conditionalFormatting sqref="G61:H67">
    <cfRule type="cellIs" dxfId="214" priority="279" operator="equal">
      <formula>-1</formula>
    </cfRule>
    <cfRule type="cellIs" dxfId="213" priority="280" operator="equal">
      <formula>3</formula>
    </cfRule>
    <cfRule type="cellIs" dxfId="212" priority="281" operator="equal">
      <formula>2</formula>
    </cfRule>
    <cfRule type="cellIs" dxfId="211" priority="282" operator="equal">
      <formula>1</formula>
    </cfRule>
  </conditionalFormatting>
  <conditionalFormatting sqref="I61:M67">
    <cfRule type="cellIs" dxfId="210" priority="283" operator="equal">
      <formula>-1</formula>
    </cfRule>
    <cfRule type="cellIs" dxfId="209" priority="284" operator="equal">
      <formula>3</formula>
    </cfRule>
    <cfRule type="cellIs" dxfId="208" priority="285" operator="equal">
      <formula>2</formula>
    </cfRule>
    <cfRule type="cellIs" dxfId="207" priority="286" operator="equal">
      <formula>1</formula>
    </cfRule>
  </conditionalFormatting>
  <conditionalFormatting sqref="F68:G68 I68:N68">
    <cfRule type="cellIs" dxfId="206" priority="277" operator="lessThan">
      <formula>-0.1</formula>
    </cfRule>
    <cfRule type="cellIs" dxfId="205" priority="278" operator="greaterThan">
      <formula>0.1</formula>
    </cfRule>
  </conditionalFormatting>
  <conditionalFormatting sqref="N100 N92 F76:G76 J84 F116 I116:N116 I76:N76">
    <cfRule type="cellIs" dxfId="204" priority="267" operator="lessThan">
      <formula>-0.1</formula>
    </cfRule>
    <cfRule type="cellIs" dxfId="203" priority="268" operator="greaterThan">
      <formula>0.1</formula>
    </cfRule>
  </conditionalFormatting>
  <conditionalFormatting sqref="F108 I108:N108">
    <cfRule type="cellIs" dxfId="202" priority="265" operator="lessThan">
      <formula>-0.1</formula>
    </cfRule>
    <cfRule type="cellIs" dxfId="201" priority="266" operator="greaterThan">
      <formula>0.1</formula>
    </cfRule>
  </conditionalFormatting>
  <conditionalFormatting sqref="D85:F91 D93:F99 D101:F107 D109:F115 D117:F123">
    <cfRule type="cellIs" dxfId="200" priority="261" operator="equal">
      <formula>-1</formula>
    </cfRule>
    <cfRule type="cellIs" dxfId="199" priority="262" operator="equal">
      <formula>3</formula>
    </cfRule>
    <cfRule type="cellIs" dxfId="198" priority="263" operator="equal">
      <formula>2</formula>
    </cfRule>
    <cfRule type="cellIs" dxfId="197" priority="264" operator="equal">
      <formula>1</formula>
    </cfRule>
  </conditionalFormatting>
  <conditionalFormatting sqref="I85:I91 K85:N91">
    <cfRule type="cellIs" dxfId="196" priority="245" operator="equal">
      <formula>-1</formula>
    </cfRule>
    <cfRule type="cellIs" dxfId="195" priority="246" operator="equal">
      <formula>3</formula>
    </cfRule>
    <cfRule type="cellIs" dxfId="194" priority="247" operator="equal">
      <formula>2</formula>
    </cfRule>
    <cfRule type="cellIs" dxfId="193" priority="248" operator="equal">
      <formula>1</formula>
    </cfRule>
  </conditionalFormatting>
  <conditionalFormatting sqref="G85:H91">
    <cfRule type="cellIs" dxfId="192" priority="241" operator="equal">
      <formula>-1</formula>
    </cfRule>
    <cfRule type="cellIs" dxfId="191" priority="242" operator="equal">
      <formula>3</formula>
    </cfRule>
    <cfRule type="cellIs" dxfId="190" priority="243" operator="equal">
      <formula>2</formula>
    </cfRule>
    <cfRule type="cellIs" dxfId="189" priority="244" operator="equal">
      <formula>1</formula>
    </cfRule>
  </conditionalFormatting>
  <conditionalFormatting sqref="I93:M99">
    <cfRule type="cellIs" dxfId="188" priority="233" operator="equal">
      <formula>-1</formula>
    </cfRule>
    <cfRule type="cellIs" dxfId="187" priority="234" operator="equal">
      <formula>3</formula>
    </cfRule>
    <cfRule type="cellIs" dxfId="186" priority="235" operator="equal">
      <formula>2</formula>
    </cfRule>
    <cfRule type="cellIs" dxfId="185" priority="236" operator="equal">
      <formula>1</formula>
    </cfRule>
  </conditionalFormatting>
  <conditionalFormatting sqref="G93:H99">
    <cfRule type="cellIs" dxfId="184" priority="229" operator="equal">
      <formula>-1</formula>
    </cfRule>
    <cfRule type="cellIs" dxfId="183" priority="230" operator="equal">
      <formula>3</formula>
    </cfRule>
    <cfRule type="cellIs" dxfId="182" priority="231" operator="equal">
      <formula>2</formula>
    </cfRule>
    <cfRule type="cellIs" dxfId="181" priority="232" operator="equal">
      <formula>1</formula>
    </cfRule>
  </conditionalFormatting>
  <conditionalFormatting sqref="I101:M107">
    <cfRule type="cellIs" dxfId="180" priority="221" operator="equal">
      <formula>-1</formula>
    </cfRule>
    <cfRule type="cellIs" dxfId="179" priority="222" operator="equal">
      <formula>3</formula>
    </cfRule>
    <cfRule type="cellIs" dxfId="178" priority="223" operator="equal">
      <formula>2</formula>
    </cfRule>
    <cfRule type="cellIs" dxfId="177" priority="224" operator="equal">
      <formula>1</formula>
    </cfRule>
  </conditionalFormatting>
  <conditionalFormatting sqref="G101:H107">
    <cfRule type="cellIs" dxfId="176" priority="217" operator="equal">
      <formula>-1</formula>
    </cfRule>
    <cfRule type="cellIs" dxfId="175" priority="218" operator="equal">
      <formula>3</formula>
    </cfRule>
    <cfRule type="cellIs" dxfId="174" priority="219" operator="equal">
      <formula>2</formula>
    </cfRule>
    <cfRule type="cellIs" dxfId="173" priority="220" operator="equal">
      <formula>1</formula>
    </cfRule>
  </conditionalFormatting>
  <conditionalFormatting sqref="I109:J115 L109:N115">
    <cfRule type="cellIs" dxfId="172" priority="209" operator="equal">
      <formula>-1</formula>
    </cfRule>
    <cfRule type="cellIs" dxfId="171" priority="210" operator="equal">
      <formula>3</formula>
    </cfRule>
    <cfRule type="cellIs" dxfId="170" priority="211" operator="equal">
      <formula>2</formula>
    </cfRule>
    <cfRule type="cellIs" dxfId="169" priority="212" operator="equal">
      <formula>1</formula>
    </cfRule>
  </conditionalFormatting>
  <conditionalFormatting sqref="G109:H115">
    <cfRule type="cellIs" dxfId="168" priority="205" operator="equal">
      <formula>-1</formula>
    </cfRule>
    <cfRule type="cellIs" dxfId="167" priority="206" operator="equal">
      <formula>3</formula>
    </cfRule>
    <cfRule type="cellIs" dxfId="166" priority="207" operator="equal">
      <formula>2</formula>
    </cfRule>
    <cfRule type="cellIs" dxfId="165" priority="208" operator="equal">
      <formula>1</formula>
    </cfRule>
  </conditionalFormatting>
  <conditionalFormatting sqref="I117:J123 L117:N123">
    <cfRule type="cellIs" dxfId="164" priority="197" operator="equal">
      <formula>-1</formula>
    </cfRule>
    <cfRule type="cellIs" dxfId="163" priority="198" operator="equal">
      <formula>3</formula>
    </cfRule>
    <cfRule type="cellIs" dxfId="162" priority="199" operator="equal">
      <formula>2</formula>
    </cfRule>
    <cfRule type="cellIs" dxfId="161" priority="200" operator="equal">
      <formula>1</formula>
    </cfRule>
  </conditionalFormatting>
  <conditionalFormatting sqref="G117:H123">
    <cfRule type="cellIs" dxfId="160" priority="193" operator="equal">
      <formula>-1</formula>
    </cfRule>
    <cfRule type="cellIs" dxfId="159" priority="194" operator="equal">
      <formula>3</formula>
    </cfRule>
    <cfRule type="cellIs" dxfId="158" priority="195" operator="equal">
      <formula>2</formula>
    </cfRule>
    <cfRule type="cellIs" dxfId="157" priority="196" operator="equal">
      <formula>1</formula>
    </cfRule>
  </conditionalFormatting>
  <conditionalFormatting sqref="D5:D11">
    <cfRule type="cellIs" dxfId="156" priority="157" operator="equal">
      <formula>-1</formula>
    </cfRule>
    <cfRule type="cellIs" dxfId="155" priority="158" operator="equal">
      <formula>3</formula>
    </cfRule>
    <cfRule type="cellIs" dxfId="154" priority="159" operator="equal">
      <formula>2</formula>
    </cfRule>
    <cfRule type="cellIs" dxfId="153" priority="160" operator="equal">
      <formula>1</formula>
    </cfRule>
  </conditionalFormatting>
  <conditionalFormatting sqref="E13:E19">
    <cfRule type="cellIs" dxfId="152" priority="153" operator="equal">
      <formula>-1</formula>
    </cfRule>
    <cfRule type="cellIs" dxfId="151" priority="154" operator="equal">
      <formula>3</formula>
    </cfRule>
    <cfRule type="cellIs" dxfId="150" priority="155" operator="equal">
      <formula>2</formula>
    </cfRule>
    <cfRule type="cellIs" dxfId="149" priority="156" operator="equal">
      <formula>1</formula>
    </cfRule>
  </conditionalFormatting>
  <conditionalFormatting sqref="D21:D27">
    <cfRule type="cellIs" dxfId="148" priority="149" operator="equal">
      <formula>-1</formula>
    </cfRule>
    <cfRule type="cellIs" dxfId="147" priority="150" operator="equal">
      <formula>3</formula>
    </cfRule>
    <cfRule type="cellIs" dxfId="146" priority="151" operator="equal">
      <formula>2</formula>
    </cfRule>
    <cfRule type="cellIs" dxfId="145" priority="152" operator="equal">
      <formula>1</formula>
    </cfRule>
  </conditionalFormatting>
  <conditionalFormatting sqref="D45:F51">
    <cfRule type="cellIs" dxfId="144" priority="129" operator="equal">
      <formula>-1</formula>
    </cfRule>
    <cfRule type="cellIs" dxfId="143" priority="130" operator="equal">
      <formula>3</formula>
    </cfRule>
    <cfRule type="cellIs" dxfId="142" priority="131" operator="equal">
      <formula>2</formula>
    </cfRule>
    <cfRule type="cellIs" dxfId="141" priority="132" operator="equal">
      <formula>1</formula>
    </cfRule>
  </conditionalFormatting>
  <conditionalFormatting sqref="J45:K51 N45:N51">
    <cfRule type="cellIs" dxfId="140" priority="125" operator="equal">
      <formula>-1</formula>
    </cfRule>
    <cfRule type="cellIs" dxfId="139" priority="126" operator="equal">
      <formula>3</formula>
    </cfRule>
    <cfRule type="cellIs" dxfId="138" priority="127" operator="equal">
      <formula>2</formula>
    </cfRule>
    <cfRule type="cellIs" dxfId="137" priority="128" operator="equal">
      <formula>1</formula>
    </cfRule>
  </conditionalFormatting>
  <conditionalFormatting sqref="I45:I51">
    <cfRule type="cellIs" dxfId="136" priority="121" operator="equal">
      <formula>-1</formula>
    </cfRule>
    <cfRule type="cellIs" dxfId="135" priority="122" operator="equal">
      <formula>3</formula>
    </cfRule>
    <cfRule type="cellIs" dxfId="134" priority="123" operator="equal">
      <formula>2</formula>
    </cfRule>
    <cfRule type="cellIs" dxfId="133" priority="124" operator="equal">
      <formula>1</formula>
    </cfRule>
  </conditionalFormatting>
  <conditionalFormatting sqref="G45:G51">
    <cfRule type="cellIs" dxfId="132" priority="117" operator="equal">
      <formula>-1</formula>
    </cfRule>
    <cfRule type="cellIs" dxfId="131" priority="118" operator="equal">
      <formula>3</formula>
    </cfRule>
    <cfRule type="cellIs" dxfId="130" priority="119" operator="equal">
      <formula>2</formula>
    </cfRule>
    <cfRule type="cellIs" dxfId="129" priority="120" operator="equal">
      <formula>1</formula>
    </cfRule>
  </conditionalFormatting>
  <conditionalFormatting sqref="L45:M51">
    <cfRule type="cellIs" dxfId="128" priority="113" operator="equal">
      <formula>-1</formula>
    </cfRule>
  </conditionalFormatting>
  <conditionalFormatting sqref="G69:H75">
    <cfRule type="cellIs" dxfId="127" priority="105" operator="equal">
      <formula>-1</formula>
    </cfRule>
    <cfRule type="cellIs" dxfId="126" priority="106" operator="equal">
      <formula>3</formula>
    </cfRule>
    <cfRule type="cellIs" dxfId="125" priority="107" operator="equal">
      <formula>2</formula>
    </cfRule>
    <cfRule type="cellIs" dxfId="124" priority="108" operator="equal">
      <formula>1</formula>
    </cfRule>
  </conditionalFormatting>
  <conditionalFormatting sqref="I69:I75">
    <cfRule type="cellIs" dxfId="123" priority="109" operator="equal">
      <formula>-1</formula>
    </cfRule>
    <cfRule type="cellIs" dxfId="122" priority="110" operator="equal">
      <formula>3</formula>
    </cfRule>
    <cfRule type="cellIs" dxfId="121" priority="111" operator="equal">
      <formula>2</formula>
    </cfRule>
    <cfRule type="cellIs" dxfId="120" priority="112" operator="equal">
      <formula>1</formula>
    </cfRule>
  </conditionalFormatting>
  <conditionalFormatting sqref="D29:F35">
    <cfRule type="cellIs" dxfId="119" priority="101" operator="equal">
      <formula>-1</formula>
    </cfRule>
    <cfRule type="cellIs" dxfId="118" priority="102" operator="equal">
      <formula>3</formula>
    </cfRule>
    <cfRule type="cellIs" dxfId="117" priority="103" operator="equal">
      <formula>2</formula>
    </cfRule>
    <cfRule type="cellIs" dxfId="116" priority="104" operator="equal">
      <formula>1</formula>
    </cfRule>
  </conditionalFormatting>
  <conditionalFormatting sqref="J29:N35">
    <cfRule type="cellIs" dxfId="115" priority="97" operator="equal">
      <formula>-1</formula>
    </cfRule>
    <cfRule type="cellIs" dxfId="114" priority="98" operator="equal">
      <formula>3</formula>
    </cfRule>
    <cfRule type="cellIs" dxfId="113" priority="99" operator="equal">
      <formula>2</formula>
    </cfRule>
    <cfRule type="cellIs" dxfId="112" priority="100" operator="equal">
      <formula>1</formula>
    </cfRule>
  </conditionalFormatting>
  <conditionalFormatting sqref="I29:I35">
    <cfRule type="cellIs" dxfId="111" priority="93" operator="equal">
      <formula>-1</formula>
    </cfRule>
    <cfRule type="cellIs" dxfId="110" priority="94" operator="equal">
      <formula>3</formula>
    </cfRule>
    <cfRule type="cellIs" dxfId="109" priority="95" operator="equal">
      <formula>2</formula>
    </cfRule>
    <cfRule type="cellIs" dxfId="108" priority="96" operator="equal">
      <formula>1</formula>
    </cfRule>
  </conditionalFormatting>
  <conditionalFormatting sqref="G29:G35">
    <cfRule type="cellIs" dxfId="107" priority="89" operator="equal">
      <formula>-1</formula>
    </cfRule>
    <cfRule type="cellIs" dxfId="106" priority="90" operator="equal">
      <formula>3</formula>
    </cfRule>
    <cfRule type="cellIs" dxfId="105" priority="91" operator="equal">
      <formula>2</formula>
    </cfRule>
    <cfRule type="cellIs" dxfId="104" priority="92" operator="equal">
      <formula>1</formula>
    </cfRule>
  </conditionalFormatting>
  <conditionalFormatting sqref="D37:D43">
    <cfRule type="cellIs" dxfId="103" priority="85" operator="equal">
      <formula>-1</formula>
    </cfRule>
    <cfRule type="cellIs" dxfId="102" priority="86" operator="equal">
      <formula>3</formula>
    </cfRule>
    <cfRule type="cellIs" dxfId="101" priority="87" operator="equal">
      <formula>2</formula>
    </cfRule>
    <cfRule type="cellIs" dxfId="100" priority="88" operator="equal">
      <formula>1</formula>
    </cfRule>
  </conditionalFormatting>
  <conditionalFormatting sqref="D77:F83">
    <cfRule type="cellIs" dxfId="99" priority="81" operator="equal">
      <formula>-1</formula>
    </cfRule>
    <cfRule type="cellIs" dxfId="98" priority="82" operator="equal">
      <formula>3</formula>
    </cfRule>
    <cfRule type="cellIs" dxfId="97" priority="83" operator="equal">
      <formula>2</formula>
    </cfRule>
    <cfRule type="cellIs" dxfId="96" priority="84" operator="equal">
      <formula>1</formula>
    </cfRule>
  </conditionalFormatting>
  <conditionalFormatting sqref="I77:N83">
    <cfRule type="cellIs" dxfId="95" priority="77" operator="equal">
      <formula>-1</formula>
    </cfRule>
    <cfRule type="cellIs" dxfId="94" priority="78" operator="equal">
      <formula>3</formula>
    </cfRule>
    <cfRule type="cellIs" dxfId="93" priority="79" operator="equal">
      <formula>2</formula>
    </cfRule>
    <cfRule type="cellIs" dxfId="92" priority="80" operator="equal">
      <formula>1</formula>
    </cfRule>
  </conditionalFormatting>
  <conditionalFormatting sqref="G77:H83">
    <cfRule type="cellIs" dxfId="91" priority="73" operator="equal">
      <formula>-1</formula>
    </cfRule>
    <cfRule type="cellIs" dxfId="90" priority="74" operator="equal">
      <formula>3</formula>
    </cfRule>
    <cfRule type="cellIs" dxfId="89" priority="75" operator="equal">
      <formula>2</formula>
    </cfRule>
    <cfRule type="cellIs" dxfId="88" priority="76" operator="equal">
      <formula>1</formula>
    </cfRule>
  </conditionalFormatting>
  <conditionalFormatting sqref="J85:J91">
    <cfRule type="cellIs" dxfId="87" priority="69" operator="equal">
      <formula>-1</formula>
    </cfRule>
    <cfRule type="cellIs" dxfId="86" priority="70" operator="equal">
      <formula>3</formula>
    </cfRule>
    <cfRule type="cellIs" dxfId="85" priority="71" operator="equal">
      <formula>2</formula>
    </cfRule>
    <cfRule type="cellIs" dxfId="84" priority="72" operator="equal">
      <formula>1</formula>
    </cfRule>
  </conditionalFormatting>
  <conditionalFormatting sqref="N93:N99">
    <cfRule type="cellIs" dxfId="83" priority="65" operator="equal">
      <formula>-1</formula>
    </cfRule>
    <cfRule type="cellIs" dxfId="82" priority="66" operator="equal">
      <formula>3</formula>
    </cfRule>
    <cfRule type="cellIs" dxfId="81" priority="67" operator="equal">
      <formula>2</formula>
    </cfRule>
    <cfRule type="cellIs" dxfId="80" priority="68" operator="equal">
      <formula>1</formula>
    </cfRule>
  </conditionalFormatting>
  <conditionalFormatting sqref="N101:N107">
    <cfRule type="cellIs" dxfId="79" priority="61" operator="equal">
      <formula>-1</formula>
    </cfRule>
    <cfRule type="cellIs" dxfId="78" priority="62" operator="equal">
      <formula>3</formula>
    </cfRule>
    <cfRule type="cellIs" dxfId="77" priority="63" operator="equal">
      <formula>2</formula>
    </cfRule>
    <cfRule type="cellIs" dxfId="76" priority="64" operator="equal">
      <formula>1</formula>
    </cfRule>
  </conditionalFormatting>
  <conditionalFormatting sqref="K109:K115">
    <cfRule type="cellIs" dxfId="75" priority="57" operator="equal">
      <formula>-1</formula>
    </cfRule>
    <cfRule type="cellIs" dxfId="74" priority="58" operator="equal">
      <formula>3</formula>
    </cfRule>
    <cfRule type="cellIs" dxfId="73" priority="59" operator="equal">
      <formula>2</formula>
    </cfRule>
    <cfRule type="cellIs" dxfId="72" priority="60" operator="equal">
      <formula>1</formula>
    </cfRule>
  </conditionalFormatting>
  <conditionalFormatting sqref="K117:K123">
    <cfRule type="cellIs" dxfId="71" priority="53" operator="equal">
      <formula>-1</formula>
    </cfRule>
    <cfRule type="cellIs" dxfId="70" priority="54" operator="equal">
      <formula>3</formula>
    </cfRule>
    <cfRule type="cellIs" dxfId="69" priority="55" operator="equal">
      <formula>2</formula>
    </cfRule>
    <cfRule type="cellIs" dxfId="68" priority="56" operator="equal">
      <formula>1</formula>
    </cfRule>
  </conditionalFormatting>
  <conditionalFormatting sqref="F20:N20">
    <cfRule type="cellIs" dxfId="67" priority="51" operator="lessThan">
      <formula>-0.1</formula>
    </cfRule>
    <cfRule type="cellIs" dxfId="66" priority="52" operator="greaterThan">
      <formula>0.1</formula>
    </cfRule>
  </conditionalFormatting>
  <conditionalFormatting sqref="F28:G28">
    <cfRule type="cellIs" dxfId="65" priority="49" operator="lessThan">
      <formula>-0.1</formula>
    </cfRule>
    <cfRule type="cellIs" dxfId="64" priority="50" operator="greaterThan">
      <formula>0.1</formula>
    </cfRule>
  </conditionalFormatting>
  <conditionalFormatting sqref="F36:N36">
    <cfRule type="cellIs" dxfId="63" priority="47" operator="lessThan">
      <formula>-0.1</formula>
    </cfRule>
    <cfRule type="cellIs" dxfId="62" priority="48" operator="greaterThan">
      <formula>0.1</formula>
    </cfRule>
  </conditionalFormatting>
  <conditionalFormatting sqref="F52:N52">
    <cfRule type="cellIs" dxfId="61" priority="45" operator="lessThan">
      <formula>-0.1</formula>
    </cfRule>
    <cfRule type="cellIs" dxfId="60" priority="46" operator="greaterThan">
      <formula>0.1</formula>
    </cfRule>
  </conditionalFormatting>
  <conditionalFormatting sqref="D60:M60">
    <cfRule type="cellIs" dxfId="59" priority="43" operator="lessThan">
      <formula>-0.1</formula>
    </cfRule>
    <cfRule type="cellIs" dxfId="58" priority="44" operator="greaterThan">
      <formula>0.1</formula>
    </cfRule>
  </conditionalFormatting>
  <conditionalFormatting sqref="D68:E68">
    <cfRule type="cellIs" dxfId="57" priority="41" operator="lessThan">
      <formula>-0.1</formula>
    </cfRule>
    <cfRule type="cellIs" dxfId="56" priority="42" operator="greaterThan">
      <formula>0.1</formula>
    </cfRule>
  </conditionalFormatting>
  <conditionalFormatting sqref="D76:E76">
    <cfRule type="cellIs" dxfId="55" priority="39" operator="lessThan">
      <formula>-0.1</formula>
    </cfRule>
    <cfRule type="cellIs" dxfId="54" priority="40" operator="greaterThan">
      <formula>0.1</formula>
    </cfRule>
  </conditionalFormatting>
  <conditionalFormatting sqref="D84:G84 I84">
    <cfRule type="cellIs" dxfId="53" priority="37" operator="lessThan">
      <formula>-0.1</formula>
    </cfRule>
    <cfRule type="cellIs" dxfId="52" priority="38" operator="greaterThan">
      <formula>0.1</formula>
    </cfRule>
  </conditionalFormatting>
  <conditionalFormatting sqref="K84:N84">
    <cfRule type="cellIs" dxfId="51" priority="35" operator="lessThan">
      <formula>-0.1</formula>
    </cfRule>
    <cfRule type="cellIs" dxfId="50" priority="36" operator="greaterThan">
      <formula>0.1</formula>
    </cfRule>
  </conditionalFormatting>
  <conditionalFormatting sqref="D92:G92 I92:M92">
    <cfRule type="cellIs" dxfId="49" priority="33" operator="lessThan">
      <formula>-0.1</formula>
    </cfRule>
    <cfRule type="cellIs" dxfId="48" priority="34" operator="greaterThan">
      <formula>0.1</formula>
    </cfRule>
  </conditionalFormatting>
  <conditionalFormatting sqref="D100:G100 I100:M100">
    <cfRule type="cellIs" dxfId="47" priority="31" operator="lessThan">
      <formula>-0.1</formula>
    </cfRule>
    <cfRule type="cellIs" dxfId="46" priority="32" operator="greaterThan">
      <formula>0.1</formula>
    </cfRule>
  </conditionalFormatting>
  <conditionalFormatting sqref="D108:E108">
    <cfRule type="cellIs" dxfId="45" priority="29" operator="lessThan">
      <formula>-0.1</formula>
    </cfRule>
    <cfRule type="cellIs" dxfId="44" priority="30" operator="greaterThan">
      <formula>0.1</formula>
    </cfRule>
  </conditionalFormatting>
  <conditionalFormatting sqref="G108">
    <cfRule type="cellIs" dxfId="43" priority="27" operator="lessThan">
      <formula>-0.1</formula>
    </cfRule>
    <cfRule type="cellIs" dxfId="42" priority="28" operator="greaterThan">
      <formula>0.1</formula>
    </cfRule>
  </conditionalFormatting>
  <conditionalFormatting sqref="D116:E116">
    <cfRule type="cellIs" dxfId="41" priority="25" operator="lessThan">
      <formula>-0.1</formula>
    </cfRule>
    <cfRule type="cellIs" dxfId="40" priority="26" operator="greaterThan">
      <formula>0.1</formula>
    </cfRule>
  </conditionalFormatting>
  <conditionalFormatting sqref="G116">
    <cfRule type="cellIs" dxfId="39" priority="23" operator="lessThan">
      <formula>-0.1</formula>
    </cfRule>
    <cfRule type="cellIs" dxfId="38" priority="24" operator="greaterThan">
      <formula>0.1</formula>
    </cfRule>
  </conditionalFormatting>
  <conditionalFormatting sqref="H68">
    <cfRule type="cellIs" dxfId="37" priority="21" operator="lessThan">
      <formula>-0.1</formula>
    </cfRule>
    <cfRule type="cellIs" dxfId="36" priority="22" operator="greaterThan">
      <formula>0.1</formula>
    </cfRule>
  </conditionalFormatting>
  <conditionalFormatting sqref="H76">
    <cfRule type="cellIs" dxfId="35" priority="19" operator="lessThan">
      <formula>-0.1</formula>
    </cfRule>
    <cfRule type="cellIs" dxfId="34" priority="20" operator="greaterThan">
      <formula>0.1</formula>
    </cfRule>
  </conditionalFormatting>
  <conditionalFormatting sqref="H84">
    <cfRule type="cellIs" dxfId="33" priority="17" operator="lessThan">
      <formula>-0.1</formula>
    </cfRule>
    <cfRule type="cellIs" dxfId="32" priority="18" operator="greaterThan">
      <formula>0.1</formula>
    </cfRule>
  </conditionalFormatting>
  <conditionalFormatting sqref="H92">
    <cfRule type="cellIs" dxfId="31" priority="15" operator="lessThan">
      <formula>-0.1</formula>
    </cfRule>
    <cfRule type="cellIs" dxfId="30" priority="16" operator="greaterThan">
      <formula>0.1</formula>
    </cfRule>
  </conditionalFormatting>
  <conditionalFormatting sqref="H100">
    <cfRule type="cellIs" dxfId="29" priority="13" operator="lessThan">
      <formula>-0.1</formula>
    </cfRule>
    <cfRule type="cellIs" dxfId="28" priority="14" operator="greaterThan">
      <formula>0.1</formula>
    </cfRule>
  </conditionalFormatting>
  <conditionalFormatting sqref="H108">
    <cfRule type="cellIs" dxfId="27" priority="11" operator="lessThan">
      <formula>-0.1</formula>
    </cfRule>
    <cfRule type="cellIs" dxfId="26" priority="12" operator="greaterThan">
      <formula>0.1</formula>
    </cfRule>
  </conditionalFormatting>
  <conditionalFormatting sqref="H116">
    <cfRule type="cellIs" dxfId="25" priority="9" operator="lessThan">
      <formula>-0.1</formula>
    </cfRule>
    <cfRule type="cellIs" dxfId="24" priority="10" operator="greaterThan">
      <formula>0.1</formula>
    </cfRule>
  </conditionalFormatting>
  <conditionalFormatting sqref="H29:H35">
    <cfRule type="cellIs" dxfId="23" priority="5" operator="equal">
      <formula>-1</formula>
    </cfRule>
    <cfRule type="cellIs" dxfId="22" priority="6" operator="equal">
      <formula>3</formula>
    </cfRule>
    <cfRule type="cellIs" dxfId="21" priority="7" operator="equal">
      <formula>2</formula>
    </cfRule>
    <cfRule type="cellIs" dxfId="20" priority="8" operator="equal">
      <formula>1</formula>
    </cfRule>
  </conditionalFormatting>
  <conditionalFormatting sqref="H45:H51">
    <cfRule type="cellIs" dxfId="19" priority="1" operator="equal">
      <formula>-1</formula>
    </cfRule>
    <cfRule type="cellIs" dxfId="18" priority="2" operator="equal">
      <formula>3</formula>
    </cfRule>
    <cfRule type="cellIs" dxfId="17" priority="3" operator="equal">
      <formula>2</formula>
    </cfRule>
    <cfRule type="cellIs" dxfId="16" priority="4" operator="equal">
      <formula>1</formula>
    </cfRule>
  </conditionalFormatting>
  <conditionalFormatting sqref="D5:N11 D13:N19 D21:N27 D29:N35 D37:N43 D45:N51 D53:N59 D61:N67 D69:N75 D77:N83 D85:N91 D93:N99 D101:N107 D109:N115 D117:N123">
    <cfRule type="cellIs" dxfId="15" priority="395" operator="equal">
      <formula>-1</formula>
    </cfRule>
  </conditionalFormatting>
  <conditionalFormatting sqref="L45:M51 D53:F59 K61:N67 D69:N75">
    <cfRule type="cellIs" dxfId="14" priority="116" operator="equal">
      <formula>1</formula>
    </cfRule>
  </conditionalFormatting>
  <conditionalFormatting sqref="L45:M51 D53:G59 H61:N67 E69:N75">
    <cfRule type="cellIs" dxfId="13" priority="115" operator="equal">
      <formula>2</formula>
    </cfRule>
  </conditionalFormatting>
  <conditionalFormatting sqref="L45:M51 D53:G59 I61:N67 D69:N75">
    <cfRule type="cellIs" dxfId="12" priority="114" operator="equal">
      <formula>3</formula>
    </cfRule>
  </conditionalFormatting>
  <dataValidations xWindow="729" yWindow="686" count="7">
    <dataValidation type="whole" allowBlank="1" showInputMessage="1" showErrorMessage="1" promptTitle="Duração:" prompt="Permanente: 3_x000a_Recorrente: 2_x000a_Transitório: 1" sqref="G58:N58 G74:I74 D18:N18 D26:N26 D114:N114 G66:M66 D122:N122 D82:N82 D90:N90 D98:N98 D106:N106 D10:N10 D42:N42 D34:N34 D50:N50" xr:uid="{CEF837AB-1B52-8A4B-BEE0-E72721CFCD22}">
      <formula1>1</formula1>
      <formula2>3</formula2>
    </dataValidation>
    <dataValidation type="whole" allowBlank="1" showInputMessage="1" showErrorMessage="1" promptTitle="Nível Ambiental/Trófico:" prompt="Grande: 3_x000a_Média: 2_x000a_Baixa: 1_x000a_" sqref="G57:N57 G73:I73 D17:N17 D25:N25 D113:N113 G65:M65 D121:N121 D81:N81 D89:N89 D97:N97 D105:N105 D9:N9 D41:N41 D33:N33 D49:N49" xr:uid="{12BC8D98-729B-DD4D-8AB1-89E737502779}">
      <formula1>1</formula1>
      <formula2>3</formula2>
    </dataValidation>
    <dataValidation type="whole" allowBlank="1" showInputMessage="1" showErrorMessage="1" promptTitle="Abrangência Espacial:" prompt="Regional: 3_x000a_Local: 2_x000a_Pontual: 1_x000a_" sqref="G56:N56 G72:I72 D16:N16 D24:N24 D112:N112 G64:M64 D120:N120 D80:N80 D88:N88 D96:N96 D104:N104 D8:N8 D40:N40 D32:N32 D48:N48" xr:uid="{64D13EEE-284D-5F44-8B40-3E469AA27FA2}">
      <formula1>1</formula1>
      <formula2>3</formula2>
    </dataValidation>
    <dataValidation type="whole" allowBlank="1" showInputMessage="1" showErrorMessage="1" promptTitle="Definição:" prompt="Alta: 3_x000a_Média: 2_x000a_Baixa: 1" sqref="G55:N55 G71:I71 D15:N15 D23:N23 D111:N111 G63:M63 D119:N119 D79:N79 D87:N87 D95:N95 D103:N103 D7:N7 D39:N39 D31:N31 D47:N47" xr:uid="{DA05C0F0-1F93-1844-8570-61E1B6257BFB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G59:N59 D27:N27 D19:N19 G75:I75 D115:N115 G67:M67 D107:N107 D99:N99 D91:N91 D83:N83 D123:N123 D11:N11 D43:N43 D35:N35 D51:N51" xr:uid="{3FFDA0F1-ADB1-F441-BB15-D5B3E0AF4D12}">
      <formula1>1</formula1>
      <formula2>3</formula2>
    </dataValidation>
    <dataValidation type="whole" allowBlank="1" showInputMessage="1" showErrorMessage="1" promptTitle="Caráter:" prompt="Negativo: -1_x000a_Nulo: 0_x000a_Positivo: 1" sqref="G53:N53 D21:N21 D13:N13 G69:I69 D109:N109 G61:M61 D93:N93 D85:N85 D77:N77 D117:N117 D101:N101 D5:N5 D37:N37 D29:N29 D45:N45" xr:uid="{8B8D6765-2FFA-F442-9B95-5AF87E8BB58C}">
      <formula1>-1</formula1>
      <formula2>1</formula2>
    </dataValidation>
    <dataValidation type="whole" allowBlank="1" showInputMessage="1" showErrorMessage="1" promptTitle="Relação com rompimento:" prompt="Sem relação definida ainda: 1_x000a_Indireta: 2_x000a_Direta: 3_x000a_" sqref="G54:N54 G70:I70 D14:N14 D22:N22 D110:N110 G62:M62 D118:N118 D78:N78 D86:N86 D94:N94 D102:N102 D6:N6 D38:N38 D30:N30 D46:N46" xr:uid="{46E01D0D-21D4-F64E-BD5A-10D4C28FE23E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 codeName="Planilha6">
    <tabColor theme="5" tint="0.59999389629810485"/>
  </sheetPr>
  <dimension ref="A1:M54"/>
  <sheetViews>
    <sheetView zoomScaleNormal="100" workbookViewId="0">
      <pane xSplit="2" ySplit="3" topLeftCell="C7" activePane="bottomRight" state="frozen"/>
      <selection pane="topRight" activeCell="D1" sqref="D1"/>
      <selection pane="bottomLeft" activeCell="A5" sqref="A5"/>
      <selection pane="bottomRight" activeCell="A25" sqref="A25"/>
    </sheetView>
  </sheetViews>
  <sheetFormatPr defaultColWidth="11" defaultRowHeight="15.6" x14ac:dyDescent="0.3"/>
  <cols>
    <col min="1" max="1" width="20.69921875" style="11" customWidth="1"/>
    <col min="2" max="2" width="47.5" style="10" customWidth="1"/>
    <col min="3" max="6" width="4" style="5" bestFit="1" customWidth="1"/>
    <col min="7" max="7" width="4" style="5" customWidth="1"/>
    <col min="8" max="13" width="4" style="5" bestFit="1" customWidth="1"/>
    <col min="14" max="16384" width="11" style="5"/>
  </cols>
  <sheetData>
    <row r="1" spans="1:13" x14ac:dyDescent="0.3">
      <c r="A1" s="116" t="s">
        <v>256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8"/>
    </row>
    <row r="2" spans="1:13" x14ac:dyDescent="0.3">
      <c r="A2" s="107" t="s">
        <v>21</v>
      </c>
      <c r="B2" s="122" t="s">
        <v>78</v>
      </c>
      <c r="C2" s="45" t="s">
        <v>0</v>
      </c>
      <c r="D2" s="45"/>
      <c r="E2" s="123" t="s">
        <v>1</v>
      </c>
      <c r="F2" s="123"/>
      <c r="G2" s="123"/>
      <c r="H2" s="123"/>
      <c r="I2" s="123"/>
      <c r="J2" s="123"/>
      <c r="K2" s="123"/>
      <c r="L2" s="123"/>
      <c r="M2" s="123"/>
    </row>
    <row r="3" spans="1:13" ht="143.25" customHeight="1" x14ac:dyDescent="0.3">
      <c r="A3" s="107"/>
      <c r="B3" s="122"/>
      <c r="C3" s="8" t="str">
        <f>'MATRIZ - cálculo '!D3</f>
        <v>Água</v>
      </c>
      <c r="D3" s="8" t="str">
        <f>'MATRIZ - cálculo '!E3</f>
        <v>Sedimento</v>
      </c>
      <c r="E3" s="7" t="str">
        <f>'MATRIZ - cálculo '!F3</f>
        <v>Macrófitas</v>
      </c>
      <c r="F3" s="7" t="str">
        <f>'MATRIZ - cálculo '!G3</f>
        <v>Micobiota</v>
      </c>
      <c r="G3" s="7" t="str">
        <f>'MATRIZ - cálculo '!H3</f>
        <v>Plâncton</v>
      </c>
      <c r="H3" s="7" t="str">
        <f>'MATRIZ - cálculo '!I3</f>
        <v>Fitoplâncton</v>
      </c>
      <c r="I3" s="7" t="str">
        <f>'MATRIZ - cálculo '!J3</f>
        <v>Zooplâncton</v>
      </c>
      <c r="J3" s="7" t="str">
        <f>'MATRIZ - cálculo '!K3</f>
        <v>Ictioplâncton</v>
      </c>
      <c r="K3" s="7" t="str">
        <f>'MATRIZ - cálculo '!L3</f>
        <v>Perifiton</v>
      </c>
      <c r="L3" s="7" t="str">
        <f>'MATRIZ - cálculo '!M3</f>
        <v>Macroinvertebrados</v>
      </c>
      <c r="M3" s="7" t="str">
        <f>'MATRIZ - cálculo '!N3</f>
        <v>Peixes</v>
      </c>
    </row>
    <row r="4" spans="1:13" ht="31.2" x14ac:dyDescent="0.3">
      <c r="A4" s="124" t="str">
        <f>'MATRIZ - cálculo '!A4</f>
        <v>Sedimentologia</v>
      </c>
      <c r="B4" s="9" t="str">
        <f>'MATRIZ - cálculo '!B4</f>
        <v>Aumento da concentração do material particulado em suspensão e turbidez</v>
      </c>
      <c r="C4" s="20">
        <f>'MATRIZ - cálculo '!D4</f>
        <v>-16</v>
      </c>
      <c r="D4" s="20" t="str">
        <f>'MATRIZ - cálculo '!E4</f>
        <v>-</v>
      </c>
      <c r="E4" s="20" t="str">
        <f>'MATRIZ - cálculo '!F4</f>
        <v>-</v>
      </c>
      <c r="F4" s="20" t="str">
        <f>'MATRIZ - cálculo '!G4</f>
        <v>-</v>
      </c>
      <c r="G4" s="20" t="str">
        <f>'MATRIZ - cálculo '!H4</f>
        <v>-</v>
      </c>
      <c r="H4" s="20" t="str">
        <f>'MATRIZ - cálculo '!I4</f>
        <v>-</v>
      </c>
      <c r="I4" s="20" t="str">
        <f>'MATRIZ - cálculo '!J4</f>
        <v>-</v>
      </c>
      <c r="J4" s="20" t="str">
        <f>'MATRIZ - cálculo '!K4</f>
        <v>-</v>
      </c>
      <c r="K4" s="20" t="str">
        <f>'MATRIZ - cálculo '!L4</f>
        <v>-</v>
      </c>
      <c r="L4" s="20" t="str">
        <f>'MATRIZ - cálculo '!M4</f>
        <v>-</v>
      </c>
      <c r="M4" s="20" t="str">
        <f>'MATRIZ - cálculo '!N4</f>
        <v>-</v>
      </c>
    </row>
    <row r="5" spans="1:13" x14ac:dyDescent="0.3">
      <c r="A5" s="124"/>
      <c r="B5" s="9" t="str">
        <f>'MATRIZ - cálculo '!B12</f>
        <v>Alterações na composição sedimentológica</v>
      </c>
      <c r="C5" s="20" t="str">
        <f>'MATRIZ - cálculo '!D12</f>
        <v>-</v>
      </c>
      <c r="D5" s="20">
        <f>'MATRIZ - cálculo '!E12</f>
        <v>-17</v>
      </c>
      <c r="E5" s="20" t="str">
        <f>'MATRIZ - cálculo '!F12</f>
        <v>-</v>
      </c>
      <c r="F5" s="20" t="str">
        <f>'MATRIZ - cálculo '!G12</f>
        <v>-</v>
      </c>
      <c r="G5" s="20" t="str">
        <f>'MATRIZ - cálculo '!H12</f>
        <v>-</v>
      </c>
      <c r="H5" s="20" t="str">
        <f>'MATRIZ - cálculo '!I12</f>
        <v>-</v>
      </c>
      <c r="I5" s="20" t="str">
        <f>'MATRIZ - cálculo '!J12</f>
        <v>-</v>
      </c>
      <c r="J5" s="20" t="str">
        <f>'MATRIZ - cálculo '!K12</f>
        <v>-</v>
      </c>
      <c r="K5" s="20" t="str">
        <f>'MATRIZ - cálculo '!L12</f>
        <v>-</v>
      </c>
      <c r="L5" s="20" t="str">
        <f>'MATRIZ - cálculo '!M12</f>
        <v>-</v>
      </c>
      <c r="M5" s="20" t="str">
        <f>'MATRIZ - cálculo '!N12</f>
        <v>-</v>
      </c>
    </row>
    <row r="6" spans="1:13" x14ac:dyDescent="0.3">
      <c r="A6" s="124" t="str">
        <f>'MATRIZ - cálculo '!A20</f>
        <v>Química</v>
      </c>
      <c r="B6" s="9" t="str">
        <f>'MATRIZ - cálculo '!B20</f>
        <v>Alterações na concentração de nutrientes</v>
      </c>
      <c r="C6" s="20">
        <f>'MATRIZ - cálculo '!D20</f>
        <v>-10</v>
      </c>
      <c r="D6" s="20">
        <f>'MATRIZ - cálculo '!E20</f>
        <v>0</v>
      </c>
      <c r="E6" s="20" t="str">
        <f>'MATRIZ - cálculo '!F20</f>
        <v>-</v>
      </c>
      <c r="F6" s="20" t="str">
        <f>'MATRIZ - cálculo '!G20</f>
        <v>-</v>
      </c>
      <c r="G6" s="20" t="str">
        <f>'MATRIZ - cálculo '!H20</f>
        <v>-</v>
      </c>
      <c r="H6" s="20" t="str">
        <f>'MATRIZ - cálculo '!I20</f>
        <v>-</v>
      </c>
      <c r="I6" s="20" t="str">
        <f>'MATRIZ - cálculo '!J20</f>
        <v>-</v>
      </c>
      <c r="J6" s="20" t="str">
        <f>'MATRIZ - cálculo '!K20</f>
        <v>-</v>
      </c>
      <c r="K6" s="20" t="str">
        <f>'MATRIZ - cálculo '!L20</f>
        <v>-</v>
      </c>
      <c r="L6" s="20" t="str">
        <f>'MATRIZ - cálculo '!M20</f>
        <v>-</v>
      </c>
      <c r="M6" s="20" t="str">
        <f>'MATRIZ - cálculo '!N20</f>
        <v>-</v>
      </c>
    </row>
    <row r="7" spans="1:13" x14ac:dyDescent="0.3">
      <c r="A7" s="124"/>
      <c r="B7" s="9" t="str">
        <f>'MATRIZ - cálculo '!B28</f>
        <v>Contaminação por metais e metaloides</v>
      </c>
      <c r="C7" s="20">
        <f>'MATRIZ - cálculo '!D28</f>
        <v>-17</v>
      </c>
      <c r="D7" s="20">
        <f>'MATRIZ - cálculo '!E28</f>
        <v>-16</v>
      </c>
      <c r="E7" s="20" t="str">
        <f>'MATRIZ - cálculo '!F28</f>
        <v>-</v>
      </c>
      <c r="F7" s="20" t="str">
        <f>'MATRIZ - cálculo '!G28</f>
        <v>-</v>
      </c>
      <c r="G7" s="20">
        <f>'MATRIZ - cálculo '!H28</f>
        <v>-18</v>
      </c>
      <c r="H7" s="20" t="str">
        <f>'MATRIZ - cálculo '!I28</f>
        <v>-</v>
      </c>
      <c r="I7" s="20" t="str">
        <f>'MATRIZ - cálculo '!J28</f>
        <v>-</v>
      </c>
      <c r="J7" s="20" t="str">
        <f>'MATRIZ - cálculo '!K28</f>
        <v>-</v>
      </c>
      <c r="K7" s="20" t="str">
        <f>'MATRIZ - cálculo '!L28</f>
        <v>-</v>
      </c>
      <c r="L7" s="20">
        <f>'MATRIZ - cálculo '!M28</f>
        <v>-18</v>
      </c>
      <c r="M7" s="20">
        <f>'MATRIZ - cálculo '!N28</f>
        <v>-19</v>
      </c>
    </row>
    <row r="8" spans="1:13" x14ac:dyDescent="0.3">
      <c r="A8" s="124"/>
      <c r="B8" s="9" t="str">
        <f>'MATRIZ - cálculo '!B36</f>
        <v xml:space="preserve">Contaminação por compostos orgânicos </v>
      </c>
      <c r="C8" s="20">
        <f>'MATRIZ - cálculo '!D36</f>
        <v>-9</v>
      </c>
      <c r="D8" s="20">
        <f>'MATRIZ - cálculo '!E36</f>
        <v>0</v>
      </c>
      <c r="E8" s="20" t="str">
        <f>'MATRIZ - cálculo '!F36</f>
        <v>-</v>
      </c>
      <c r="F8" s="20" t="str">
        <f>'MATRIZ - cálculo '!G36</f>
        <v>-</v>
      </c>
      <c r="G8" s="20" t="str">
        <f>'MATRIZ - cálculo '!H36</f>
        <v>-</v>
      </c>
      <c r="H8" s="20" t="str">
        <f>'MATRIZ - cálculo '!I36</f>
        <v>-</v>
      </c>
      <c r="I8" s="20" t="str">
        <f>'MATRIZ - cálculo '!J36</f>
        <v>-</v>
      </c>
      <c r="J8" s="20" t="str">
        <f>'MATRIZ - cálculo '!K36</f>
        <v>-</v>
      </c>
      <c r="K8" s="20" t="str">
        <f>'MATRIZ - cálculo '!L36</f>
        <v>-</v>
      </c>
      <c r="L8" s="20" t="str">
        <f>'MATRIZ - cálculo '!M36</f>
        <v>-</v>
      </c>
      <c r="M8" s="20" t="str">
        <f>'MATRIZ - cálculo '!N36</f>
        <v>-</v>
      </c>
    </row>
    <row r="9" spans="1:13" x14ac:dyDescent="0.3">
      <c r="A9" s="124" t="str">
        <f>'MATRIZ - cálculo '!A44</f>
        <v>Ecotoxicologia</v>
      </c>
      <c r="B9" s="9" t="str">
        <f>'MATRIZ - cálculo '!B44</f>
        <v xml:space="preserve">Aumento nos valores de índice de resposta biológica </v>
      </c>
      <c r="C9" s="20" t="str">
        <f>'MATRIZ - cálculo '!D44</f>
        <v>-</v>
      </c>
      <c r="D9" s="20" t="str">
        <f>'MATRIZ - cálculo '!E44</f>
        <v>-</v>
      </c>
      <c r="E9" s="20" t="str">
        <f>'MATRIZ - cálculo '!F44</f>
        <v>-</v>
      </c>
      <c r="F9" s="20" t="str">
        <f>'MATRIZ - cálculo '!G44</f>
        <v>-</v>
      </c>
      <c r="G9" s="20">
        <f>'MATRIZ - cálculo '!H44</f>
        <v>-9</v>
      </c>
      <c r="H9" s="20" t="str">
        <f>'MATRIZ - cálculo '!I44</f>
        <v>-</v>
      </c>
      <c r="I9" s="20" t="str">
        <f>'MATRIZ - cálculo '!J44</f>
        <v>-</v>
      </c>
      <c r="J9" s="20" t="str">
        <f>'MATRIZ - cálculo '!K44</f>
        <v>-</v>
      </c>
      <c r="K9" s="20" t="str">
        <f>'MATRIZ - cálculo '!L44</f>
        <v>-</v>
      </c>
      <c r="L9" s="20">
        <f>'MATRIZ - cálculo '!M44</f>
        <v>-11</v>
      </c>
      <c r="M9" s="20">
        <f>'MATRIZ - cálculo '!N44</f>
        <v>-12</v>
      </c>
    </row>
    <row r="10" spans="1:13" x14ac:dyDescent="0.3">
      <c r="A10" s="124"/>
      <c r="B10" s="30" t="str">
        <f>'MATRIZ - cálculo '!B52</f>
        <v>Alterações nos níveis de toxicidade</v>
      </c>
      <c r="C10" s="30">
        <f>'MATRIZ - cálculo '!D52</f>
        <v>-10</v>
      </c>
      <c r="D10" s="30">
        <f>'MATRIZ - cálculo '!E52</f>
        <v>-12</v>
      </c>
      <c r="E10" s="30" t="str">
        <f>'MATRIZ - cálculo '!F52</f>
        <v>-</v>
      </c>
      <c r="F10" s="30" t="str">
        <f>'MATRIZ - cálculo '!G52</f>
        <v>-</v>
      </c>
      <c r="G10" s="30" t="str">
        <f>'MATRIZ - cálculo '!H52</f>
        <v>-</v>
      </c>
      <c r="H10" s="30" t="str">
        <f>'MATRIZ - cálculo '!I52</f>
        <v>-</v>
      </c>
      <c r="I10" s="30" t="str">
        <f>'MATRIZ - cálculo '!J52</f>
        <v>-</v>
      </c>
      <c r="J10" s="30" t="str">
        <f>'MATRIZ - cálculo '!K52</f>
        <v>-</v>
      </c>
      <c r="K10" s="30" t="str">
        <f>'MATRIZ - cálculo '!L52</f>
        <v>-</v>
      </c>
      <c r="L10" s="30" t="str">
        <f>'MATRIZ - cálculo '!M52</f>
        <v>-</v>
      </c>
      <c r="M10" s="30" t="str">
        <f>'MATRIZ - cálculo '!N52</f>
        <v>-</v>
      </c>
    </row>
    <row r="11" spans="1:13" x14ac:dyDescent="0.3">
      <c r="A11" s="125" t="str">
        <f>'MATRIZ - cálculo '!A60</f>
        <v>Ecologia</v>
      </c>
      <c r="B11" s="30" t="str">
        <f>'MATRIZ - cálculo '!B60</f>
        <v xml:space="preserve">Alterações na estrutura de população </v>
      </c>
      <c r="C11" s="30" t="str">
        <f>'MATRIZ - cálculo '!D60</f>
        <v>-</v>
      </c>
      <c r="D11" s="30" t="str">
        <f>'MATRIZ - cálculo '!E60</f>
        <v>-</v>
      </c>
      <c r="E11" s="30" t="str">
        <f>'MATRIZ - cálculo '!F60</f>
        <v>-</v>
      </c>
      <c r="F11" s="30" t="str">
        <f>'MATRIZ - cálculo '!G60</f>
        <v>-</v>
      </c>
      <c r="G11" s="30" t="str">
        <f>'MATRIZ - cálculo '!H60</f>
        <v>-</v>
      </c>
      <c r="H11" s="30" t="str">
        <f>'MATRIZ - cálculo '!I60</f>
        <v>-</v>
      </c>
      <c r="I11" s="30" t="str">
        <f>'MATRIZ - cálculo '!J60</f>
        <v>-</v>
      </c>
      <c r="J11" s="30" t="str">
        <f>'MATRIZ - cálculo '!K60</f>
        <v>-</v>
      </c>
      <c r="K11" s="30" t="str">
        <f>'MATRIZ - cálculo '!L60</f>
        <v>-</v>
      </c>
      <c r="L11" s="30" t="str">
        <f>'MATRIZ - cálculo '!M60</f>
        <v>-</v>
      </c>
      <c r="M11" s="30">
        <f>'MATRIZ - cálculo '!N60</f>
        <v>-19</v>
      </c>
    </row>
    <row r="12" spans="1:13" x14ac:dyDescent="0.3">
      <c r="A12" s="125"/>
      <c r="B12" s="30" t="str">
        <f>'MATRIZ - cálculo '!B68</f>
        <v xml:space="preserve">Alterações na estrutura de comunidade </v>
      </c>
      <c r="C12" s="30" t="str">
        <f>'MATRIZ - cálculo '!D68</f>
        <v>-</v>
      </c>
      <c r="D12" s="30" t="str">
        <f>'MATRIZ - cálculo '!E68</f>
        <v>-</v>
      </c>
      <c r="E12" s="30">
        <f>'MATRIZ - cálculo '!F68</f>
        <v>-11</v>
      </c>
      <c r="F12" s="30">
        <f>'MATRIZ - cálculo '!G68</f>
        <v>0</v>
      </c>
      <c r="G12" s="30" t="str">
        <f>'MATRIZ - cálculo '!H68</f>
        <v>-</v>
      </c>
      <c r="H12" s="30">
        <f>'MATRIZ - cálculo '!I68</f>
        <v>-15</v>
      </c>
      <c r="I12" s="30">
        <f>'MATRIZ - cálculo '!J68</f>
        <v>-11</v>
      </c>
      <c r="J12" s="30">
        <f>'MATRIZ - cálculo '!K68</f>
        <v>0</v>
      </c>
      <c r="K12" s="30">
        <f>'MATRIZ - cálculo '!L68</f>
        <v>-14</v>
      </c>
      <c r="L12" s="30">
        <f>'MATRIZ - cálculo '!M68</f>
        <v>-11</v>
      </c>
      <c r="M12" s="30">
        <f>'MATRIZ - cálculo '!N68</f>
        <v>-12</v>
      </c>
    </row>
    <row r="13" spans="1:13" ht="31.2" x14ac:dyDescent="0.3">
      <c r="A13" s="125"/>
      <c r="B13" s="30" t="str">
        <f>'MATRIZ - cálculo '!B76</f>
        <v xml:space="preserve">Aumento na abundância de taxóns indicadores de impacto </v>
      </c>
      <c r="C13" s="30" t="str">
        <f>'MATRIZ - cálculo '!D76</f>
        <v>-</v>
      </c>
      <c r="D13" s="30" t="str">
        <f>'MATRIZ - cálculo '!E76</f>
        <v>-</v>
      </c>
      <c r="E13" s="30">
        <f>'MATRIZ - cálculo '!F76</f>
        <v>-15</v>
      </c>
      <c r="F13" s="30">
        <f>'MATRIZ - cálculo '!G76</f>
        <v>-18</v>
      </c>
      <c r="G13" s="30" t="str">
        <f>'MATRIZ - cálculo '!H76</f>
        <v>-</v>
      </c>
      <c r="H13" s="30">
        <f>'MATRIZ - cálculo '!I76</f>
        <v>-12</v>
      </c>
      <c r="I13" s="30">
        <f>'MATRIZ - cálculo '!J76</f>
        <v>0</v>
      </c>
      <c r="J13" s="30">
        <f>'MATRIZ - cálculo '!K76</f>
        <v>0</v>
      </c>
      <c r="K13" s="30">
        <f>'MATRIZ - cálculo '!L76</f>
        <v>0</v>
      </c>
      <c r="L13" s="30">
        <f>'MATRIZ - cálculo '!M76</f>
        <v>-11</v>
      </c>
      <c r="M13" s="30">
        <f>'MATRIZ - cálculo '!N76</f>
        <v>-12</v>
      </c>
    </row>
    <row r="14" spans="1:13" x14ac:dyDescent="0.3">
      <c r="A14" s="125"/>
      <c r="B14" s="30" t="str">
        <f>'MATRIZ - cálculo '!B84</f>
        <v xml:space="preserve">Variabilidade da diversidade funcional </v>
      </c>
      <c r="C14" s="30" t="str">
        <f>'MATRIZ - cálculo '!D84</f>
        <v>-</v>
      </c>
      <c r="D14" s="30" t="str">
        <f>'MATRIZ - cálculo '!E84</f>
        <v>-</v>
      </c>
      <c r="E14" s="30" t="str">
        <f>'MATRIZ - cálculo '!F84</f>
        <v>-</v>
      </c>
      <c r="F14" s="30" t="str">
        <f>'MATRIZ - cálculo '!G84</f>
        <v>-</v>
      </c>
      <c r="G14" s="30" t="str">
        <f>'MATRIZ - cálculo '!H84</f>
        <v>-</v>
      </c>
      <c r="H14" s="30" t="str">
        <f>'MATRIZ - cálculo '!I84</f>
        <v>-</v>
      </c>
      <c r="I14" s="30">
        <f>'MATRIZ - cálculo '!J84</f>
        <v>-15</v>
      </c>
      <c r="J14" s="30" t="str">
        <f>'MATRIZ - cálculo '!K84</f>
        <v>-</v>
      </c>
      <c r="K14" s="30" t="str">
        <f>'MATRIZ - cálculo '!L84</f>
        <v>-</v>
      </c>
      <c r="L14" s="30" t="str">
        <f>'MATRIZ - cálculo '!M84</f>
        <v>-</v>
      </c>
      <c r="M14" s="30" t="str">
        <f>'MATRIZ - cálculo '!N84</f>
        <v>-</v>
      </c>
    </row>
    <row r="15" spans="1:13" x14ac:dyDescent="0.3">
      <c r="A15" s="125" t="str">
        <f>'MATRIZ - cálculo '!A92</f>
        <v>Genética</v>
      </c>
      <c r="B15" s="30" t="str">
        <f>'MATRIZ - cálculo '!B92</f>
        <v>Alterações da diversidade e estrutura genética</v>
      </c>
      <c r="C15" s="30" t="str">
        <f>'MATRIZ - cálculo '!D92</f>
        <v>-</v>
      </c>
      <c r="D15" s="30" t="str">
        <f>'MATRIZ - cálculo '!E92</f>
        <v>-</v>
      </c>
      <c r="E15" s="30" t="str">
        <f>'MATRIZ - cálculo '!F92</f>
        <v>-</v>
      </c>
      <c r="F15" s="30" t="str">
        <f>'MATRIZ - cálculo '!G92</f>
        <v>-</v>
      </c>
      <c r="G15" s="30" t="str">
        <f>'MATRIZ - cálculo '!H92</f>
        <v>-</v>
      </c>
      <c r="H15" s="30" t="str">
        <f>'MATRIZ - cálculo '!I92</f>
        <v>-</v>
      </c>
      <c r="I15" s="30" t="str">
        <f>'MATRIZ - cálculo '!J92</f>
        <v>-</v>
      </c>
      <c r="J15" s="30" t="str">
        <f>'MATRIZ - cálculo '!K92</f>
        <v>-</v>
      </c>
      <c r="K15" s="30" t="str">
        <f>'MATRIZ - cálculo '!L92</f>
        <v>-</v>
      </c>
      <c r="L15" s="30" t="str">
        <f>'MATRIZ - cálculo '!M92</f>
        <v>-</v>
      </c>
      <c r="M15" s="30">
        <f>'MATRIZ - cálculo '!N92</f>
        <v>-20</v>
      </c>
    </row>
    <row r="16" spans="1:13" x14ac:dyDescent="0.3">
      <c r="A16" s="125"/>
      <c r="B16" s="30" t="str">
        <f>'MATRIZ - cálculo '!B100</f>
        <v xml:space="preserve">Redução da diversidade filogenética  </v>
      </c>
      <c r="C16" s="30" t="str">
        <f>'MATRIZ - cálculo '!D100</f>
        <v>-</v>
      </c>
      <c r="D16" s="30" t="str">
        <f>'MATRIZ - cálculo '!E100</f>
        <v>-</v>
      </c>
      <c r="E16" s="30" t="str">
        <f>'MATRIZ - cálculo '!F100</f>
        <v>-</v>
      </c>
      <c r="F16" s="30" t="str">
        <f>'MATRIZ - cálculo '!G100</f>
        <v>-</v>
      </c>
      <c r="G16" s="30" t="str">
        <f>'MATRIZ - cálculo '!H100</f>
        <v>-</v>
      </c>
      <c r="H16" s="30" t="str">
        <f>'MATRIZ - cálculo '!I100</f>
        <v>-</v>
      </c>
      <c r="I16" s="30" t="str">
        <f>'MATRIZ - cálculo '!J100</f>
        <v>-</v>
      </c>
      <c r="J16" s="30" t="str">
        <f>'MATRIZ - cálculo '!K100</f>
        <v>-</v>
      </c>
      <c r="K16" s="30" t="str">
        <f>'MATRIZ - cálculo '!L100</f>
        <v>-</v>
      </c>
      <c r="L16" s="30" t="str">
        <f>'MATRIZ - cálculo '!M100</f>
        <v>-</v>
      </c>
      <c r="M16" s="30">
        <f>'MATRIZ - cálculo '!N100</f>
        <v>-13</v>
      </c>
    </row>
    <row r="17" spans="1:13" x14ac:dyDescent="0.3">
      <c r="A17" s="125" t="str">
        <f>'MATRIZ - cálculo '!A108</f>
        <v>Saúde</v>
      </c>
      <c r="B17" s="30" t="str">
        <f>'MATRIZ - cálculo '!B108</f>
        <v>Alterações nos parâmetros de saúde e fisiologia</v>
      </c>
      <c r="C17" s="30" t="str">
        <f>'MATRIZ - cálculo '!D108</f>
        <v>-</v>
      </c>
      <c r="D17" s="30" t="str">
        <f>'MATRIZ - cálculo '!E108</f>
        <v>-</v>
      </c>
      <c r="E17" s="30">
        <f>'MATRIZ - cálculo '!F108</f>
        <v>0</v>
      </c>
      <c r="F17" s="30" t="str">
        <f>'MATRIZ - cálculo '!G108</f>
        <v>-</v>
      </c>
      <c r="G17" s="30" t="str">
        <f>'MATRIZ - cálculo '!H108</f>
        <v>-</v>
      </c>
      <c r="H17" s="30">
        <f>'MATRIZ - cálculo '!I108</f>
        <v>0</v>
      </c>
      <c r="I17" s="30">
        <f>'MATRIZ - cálculo '!J108</f>
        <v>0</v>
      </c>
      <c r="J17" s="30">
        <f>'MATRIZ - cálculo '!K108</f>
        <v>-12</v>
      </c>
      <c r="K17" s="30">
        <f>'MATRIZ - cálculo '!L108</f>
        <v>0</v>
      </c>
      <c r="L17" s="30">
        <f>'MATRIZ - cálculo '!M108</f>
        <v>0</v>
      </c>
      <c r="M17" s="30">
        <f>'MATRIZ - cálculo '!N108</f>
        <v>0</v>
      </c>
    </row>
    <row r="18" spans="1:13" x14ac:dyDescent="0.3">
      <c r="A18" s="125"/>
      <c r="B18" s="30" t="str">
        <f>'MATRIZ - cálculo '!B116</f>
        <v>Danos morfológicos e celulares</v>
      </c>
      <c r="C18" s="30" t="str">
        <f>'MATRIZ - cálculo '!D116</f>
        <v>-</v>
      </c>
      <c r="D18" s="30" t="str">
        <f>'MATRIZ - cálculo '!E116</f>
        <v>-</v>
      </c>
      <c r="E18" s="30">
        <f>'MATRIZ - cálculo '!F116</f>
        <v>0</v>
      </c>
      <c r="F18" s="30" t="str">
        <f>'MATRIZ - cálculo '!G116</f>
        <v>-</v>
      </c>
      <c r="G18" s="30" t="str">
        <f>'MATRIZ - cálculo '!H116</f>
        <v>-</v>
      </c>
      <c r="H18" s="30">
        <f>'MATRIZ - cálculo '!I116</f>
        <v>0</v>
      </c>
      <c r="I18" s="30">
        <f>'MATRIZ - cálculo '!J116</f>
        <v>0</v>
      </c>
      <c r="J18" s="30">
        <f>'MATRIZ - cálculo '!K116</f>
        <v>-11</v>
      </c>
      <c r="K18" s="30">
        <f>'MATRIZ - cálculo '!L116</f>
        <v>0</v>
      </c>
      <c r="L18" s="30">
        <f>'MATRIZ - cálculo '!M116</f>
        <v>0</v>
      </c>
      <c r="M18" s="30">
        <f>'MATRIZ - cálculo '!N116</f>
        <v>0</v>
      </c>
    </row>
    <row r="20" spans="1:13" x14ac:dyDescent="0.3">
      <c r="A20" s="25" t="s">
        <v>65</v>
      </c>
      <c r="B20" s="9"/>
    </row>
    <row r="21" spans="1:13" x14ac:dyDescent="0.3">
      <c r="A21" s="26" t="s">
        <v>28</v>
      </c>
      <c r="B21" s="6" t="s">
        <v>77</v>
      </c>
    </row>
    <row r="22" spans="1:13" x14ac:dyDescent="0.3">
      <c r="A22" s="27">
        <v>0</v>
      </c>
      <c r="B22" s="6" t="s">
        <v>72</v>
      </c>
    </row>
    <row r="23" spans="1:13" x14ac:dyDescent="0.3">
      <c r="A23" s="22" t="s">
        <v>81</v>
      </c>
      <c r="B23" s="9" t="s">
        <v>37</v>
      </c>
    </row>
    <row r="24" spans="1:13" x14ac:dyDescent="0.3">
      <c r="A24" s="28" t="s">
        <v>82</v>
      </c>
      <c r="B24" s="9" t="s">
        <v>38</v>
      </c>
    </row>
    <row r="25" spans="1:13" x14ac:dyDescent="0.3">
      <c r="A25" s="29" t="s">
        <v>83</v>
      </c>
      <c r="B25" s="9" t="s">
        <v>66</v>
      </c>
    </row>
    <row r="26" spans="1:13" x14ac:dyDescent="0.3">
      <c r="A26" s="37" t="s">
        <v>84</v>
      </c>
      <c r="B26" s="9" t="s">
        <v>73</v>
      </c>
    </row>
    <row r="50" spans="1:2" x14ac:dyDescent="0.3">
      <c r="A50" s="13" t="s">
        <v>32</v>
      </c>
      <c r="B50" s="12"/>
    </row>
    <row r="51" spans="1:2" x14ac:dyDescent="0.3">
      <c r="A51" s="23" t="s">
        <v>28</v>
      </c>
      <c r="B51" s="31" t="s">
        <v>283</v>
      </c>
    </row>
    <row r="52" spans="1:2" x14ac:dyDescent="0.3">
      <c r="A52" s="24">
        <v>0</v>
      </c>
      <c r="B52" s="32" t="s">
        <v>69</v>
      </c>
    </row>
    <row r="53" spans="1:2" x14ac:dyDescent="0.3">
      <c r="A53" s="119" t="s">
        <v>70</v>
      </c>
      <c r="B53" s="120" t="s">
        <v>71</v>
      </c>
    </row>
    <row r="54" spans="1:2" x14ac:dyDescent="0.3">
      <c r="A54" s="119"/>
      <c r="B54" s="121"/>
    </row>
  </sheetData>
  <mergeCells count="12">
    <mergeCell ref="A1:M1"/>
    <mergeCell ref="A53:A54"/>
    <mergeCell ref="B53:B54"/>
    <mergeCell ref="A2:A3"/>
    <mergeCell ref="B2:B3"/>
    <mergeCell ref="E2:M2"/>
    <mergeCell ref="A4:A5"/>
    <mergeCell ref="A6:A8"/>
    <mergeCell ref="A9:A10"/>
    <mergeCell ref="A11:A14"/>
    <mergeCell ref="A15:A16"/>
    <mergeCell ref="A17:A18"/>
  </mergeCells>
  <phoneticPr fontId="7" type="noConversion"/>
  <conditionalFormatting sqref="A51:B51 A53">
    <cfRule type="cellIs" dxfId="11" priority="9" operator="equal">
      <formula>0</formula>
    </cfRule>
    <cfRule type="colorScale" priority="10">
      <colorScale>
        <cfvo type="min"/>
        <cfvo type="max"/>
        <color rgb="FFF8696B"/>
        <color rgb="FFFCFCFF"/>
      </colorScale>
    </cfRule>
    <cfRule type="cellIs" dxfId="10" priority="11" operator="equal">
      <formula>0</formula>
    </cfRule>
  </conditionalFormatting>
  <conditionalFormatting sqref="B21">
    <cfRule type="cellIs" dxfId="9" priority="3" operator="equal">
      <formula>0</formula>
    </cfRule>
    <cfRule type="colorScale" priority="4">
      <colorScale>
        <cfvo type="min"/>
        <cfvo type="max"/>
        <color rgb="FFF8696B"/>
        <color rgb="FFFCFCFF"/>
      </colorScale>
    </cfRule>
    <cfRule type="cellIs" dxfId="8" priority="5" operator="equal">
      <formula>0</formula>
    </cfRule>
  </conditionalFormatting>
  <conditionalFormatting sqref="B22">
    <cfRule type="cellIs" dxfId="7" priority="6" operator="equal">
      <formula>0</formula>
    </cfRule>
    <cfRule type="colorScale" priority="7">
      <colorScale>
        <cfvo type="min"/>
        <cfvo type="max"/>
        <color rgb="FFF8696B"/>
        <color rgb="FFFCFCFF"/>
      </colorScale>
    </cfRule>
    <cfRule type="cellIs" dxfId="6" priority="8" operator="equal">
      <formula>0</formula>
    </cfRule>
  </conditionalFormatting>
  <conditionalFormatting sqref="C4:M18">
    <cfRule type="cellIs" dxfId="5" priority="1" operator="between">
      <formula>-17</formula>
      <formula>-21</formula>
    </cfRule>
    <cfRule type="cellIs" dxfId="4" priority="12" operator="between">
      <formula>-13</formula>
      <formula>-16</formula>
    </cfRule>
    <cfRule type="cellIs" dxfId="3" priority="13" operator="between">
      <formula>-9</formula>
      <formula>-12</formula>
    </cfRule>
    <cfRule type="cellIs" dxfId="2" priority="14" operator="between">
      <formula>-5</formula>
      <formula>-8</formula>
    </cfRule>
    <cfRule type="cellIs" dxfId="1" priority="15" operator="equal">
      <formula>"-"</formula>
    </cfRule>
    <cfRule type="cellIs" dxfId="0" priority="16" operator="greaterThan">
      <formula>-1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FCC08-C241-4487-B043-6BBCC55B1989}">
  <sheetPr>
    <tabColor theme="9" tint="0.59999389629810485"/>
  </sheetPr>
  <dimension ref="A1:M1"/>
  <sheetViews>
    <sheetView workbookViewId="0">
      <selection activeCell="C11" sqref="C11"/>
    </sheetView>
  </sheetViews>
  <sheetFormatPr defaultRowHeight="15.6" x14ac:dyDescent="0.3"/>
  <cols>
    <col min="1" max="1" width="9.5" bestFit="1" customWidth="1"/>
    <col min="2" max="2" width="24.59765625" bestFit="1" customWidth="1"/>
    <col min="3" max="3" width="47.09765625" customWidth="1"/>
    <col min="5" max="5" width="22.19921875" bestFit="1" customWidth="1"/>
    <col min="6" max="6" width="12.19921875" bestFit="1" customWidth="1"/>
    <col min="7" max="7" width="23.59765625" bestFit="1" customWidth="1"/>
    <col min="8" max="8" width="8.69921875" bestFit="1" customWidth="1"/>
    <col min="9" max="9" width="14.5" bestFit="1" customWidth="1"/>
    <col min="10" max="10" width="21.69921875" bestFit="1" customWidth="1"/>
    <col min="12" max="12" width="13.5" bestFit="1" customWidth="1"/>
  </cols>
  <sheetData>
    <row r="1" spans="1:13" x14ac:dyDescent="0.3">
      <c r="A1" s="38" t="s">
        <v>41</v>
      </c>
      <c r="B1" s="38" t="s">
        <v>21</v>
      </c>
      <c r="C1" s="38" t="s">
        <v>78</v>
      </c>
      <c r="D1" s="38" t="s">
        <v>43</v>
      </c>
      <c r="E1" s="38" t="s">
        <v>42</v>
      </c>
      <c r="F1" s="42" t="s">
        <v>34</v>
      </c>
      <c r="G1" s="39" t="s">
        <v>79</v>
      </c>
      <c r="H1" s="39" t="s">
        <v>35</v>
      </c>
      <c r="I1" s="39" t="s">
        <v>80</v>
      </c>
      <c r="J1" s="39" t="s">
        <v>36</v>
      </c>
      <c r="K1" s="39" t="s">
        <v>39</v>
      </c>
      <c r="L1" s="39" t="s">
        <v>40</v>
      </c>
      <c r="M1" s="40" t="s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Lista de Impactos - Dulcícola</vt:lpstr>
      <vt:lpstr>MATRIZ - cálculo </vt:lpstr>
      <vt:lpstr>MATRIZ  - resultado </vt:lpstr>
      <vt:lpstr>Matriz 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Anna Paula Ribeiro</cp:lastModifiedBy>
  <dcterms:created xsi:type="dcterms:W3CDTF">2020-11-25T18:56:11Z</dcterms:created>
  <dcterms:modified xsi:type="dcterms:W3CDTF">2024-02-23T19:59:22Z</dcterms:modified>
</cp:coreProperties>
</file>