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5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C:\Users\Monique Maia\PMBA Dropbox\00-NAIR\TALL\RA2022\00_VERSÃO FINAL_ENVIO_RA2022_RT43_jun2023\RA2022_RT43_Material Suplementar\Temas\"/>
    </mc:Choice>
  </mc:AlternateContent>
  <xr:revisionPtr revIDLastSave="0" documentId="13_ncr:1_{B4743E30-41EB-4C2B-986D-BD36C1ABAFBF}" xr6:coauthVersionLast="36" xr6:coauthVersionMax="41" xr10:uidLastSave="{00000000-0000-0000-0000-000000000000}"/>
  <bookViews>
    <workbookView xWindow="-120" yWindow="-120" windowWidth="29040" windowHeight="15840" tabRatio="696" xr2:uid="{B4498D2C-05EA-064A-BB24-F03A0900C862}"/>
  </bookViews>
  <sheets>
    <sheet name="Lista de Impactos - Costeiro" sheetId="18" r:id="rId1"/>
    <sheet name="MATRIZ - cálculo " sheetId="16" r:id="rId2"/>
    <sheet name="MATRIZ  - resultado " sheetId="4" r:id="rId3"/>
  </sheets>
  <definedNames>
    <definedName name="_xlnm._FilterDatabase" localSheetId="0" hidden="1">'Lista de Impactos - Costeiro'!$A$1:$J$70</definedName>
    <definedName name="_xlnm._FilterDatabase" localSheetId="1" hidden="1">'MATRIZ - cálculo '!$A$1:$L$59</definedName>
    <definedName name="Caráter__Ca" localSheetId="1">MATCH(#REF!,'MATRIZ - cálculo '!XET:XET,0)</definedName>
    <definedName name="Caráter__Ca">MATCH(#REF!,#REF!,0)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4" l="1"/>
  <c r="I10" i="4"/>
  <c r="J10" i="4"/>
  <c r="K10" i="4"/>
  <c r="C10" i="4"/>
  <c r="D10" i="4"/>
  <c r="E10" i="4"/>
  <c r="C9" i="4"/>
  <c r="D9" i="4"/>
  <c r="E9" i="4"/>
  <c r="F9" i="4"/>
  <c r="H9" i="4"/>
  <c r="I9" i="4"/>
  <c r="J9" i="4"/>
  <c r="K9" i="4"/>
  <c r="C8" i="4"/>
  <c r="D8" i="4"/>
  <c r="E8" i="4"/>
  <c r="F8" i="4"/>
  <c r="H36" i="16"/>
  <c r="G8" i="4"/>
  <c r="H8" i="4"/>
  <c r="I8" i="4"/>
  <c r="K8" i="4"/>
  <c r="J8" i="4"/>
  <c r="C7" i="4"/>
  <c r="D7" i="4"/>
  <c r="E7" i="4"/>
  <c r="F7" i="4"/>
  <c r="G7" i="4"/>
  <c r="H7" i="4"/>
  <c r="I7" i="4"/>
  <c r="K7" i="4"/>
  <c r="C6" i="4"/>
  <c r="D6" i="4"/>
  <c r="E6" i="4"/>
  <c r="F6" i="4"/>
  <c r="G6" i="4"/>
  <c r="H6" i="4"/>
  <c r="I6" i="4"/>
  <c r="F5" i="4"/>
  <c r="G5" i="4"/>
  <c r="H5" i="4"/>
  <c r="I5" i="4"/>
  <c r="D4" i="4"/>
  <c r="E4" i="4"/>
  <c r="F4" i="4"/>
  <c r="G4" i="4"/>
  <c r="H4" i="4"/>
  <c r="I4" i="4"/>
  <c r="J4" i="4"/>
  <c r="K4" i="4"/>
  <c r="A10" i="4"/>
  <c r="B10" i="4"/>
  <c r="A7" i="4"/>
  <c r="B9" i="4"/>
  <c r="B8" i="4"/>
  <c r="B7" i="4"/>
  <c r="A6" i="4"/>
  <c r="B6" i="4"/>
  <c r="A5" i="4"/>
  <c r="A4" i="4"/>
  <c r="B5" i="4"/>
  <c r="D3" i="4"/>
  <c r="E3" i="4"/>
  <c r="F3" i="4"/>
  <c r="G3" i="4"/>
  <c r="H3" i="4"/>
  <c r="I3" i="4"/>
  <c r="J3" i="4"/>
  <c r="K3" i="4"/>
  <c r="C3" i="4"/>
  <c r="G52" i="16"/>
  <c r="H52" i="16"/>
  <c r="K44" i="16"/>
  <c r="G36" i="16"/>
  <c r="I36" i="16"/>
  <c r="J36" i="16"/>
  <c r="K36" i="16"/>
  <c r="K12" i="16"/>
  <c r="L12" i="16"/>
  <c r="D12" i="16"/>
  <c r="E12" i="16"/>
  <c r="F12" i="16"/>
  <c r="G12" i="16"/>
  <c r="B4" i="4"/>
  <c r="G44" i="16"/>
  <c r="G10" i="4"/>
  <c r="H44" i="16"/>
  <c r="G9" i="4"/>
  <c r="K28" i="16"/>
  <c r="J7" i="4"/>
  <c r="K20" i="16"/>
  <c r="J6" i="4"/>
  <c r="L20" i="16"/>
  <c r="K6" i="4"/>
  <c r="C5" i="4"/>
  <c r="D5" i="4"/>
  <c r="E5" i="4"/>
  <c r="H12" i="16"/>
  <c r="J5" i="4"/>
  <c r="D4" i="16"/>
  <c r="C4" i="4"/>
  <c r="F10" i="4"/>
  <c r="K5" i="4"/>
</calcChain>
</file>

<file path=xl/sharedStrings.xml><?xml version="1.0" encoding="utf-8"?>
<sst xmlns="http://schemas.openxmlformats.org/spreadsheetml/2006/main" count="752" uniqueCount="290">
  <si>
    <t>Abiótico</t>
  </si>
  <si>
    <t>Biótico</t>
  </si>
  <si>
    <t>Critérios</t>
  </si>
  <si>
    <t>Caráter (Ca)</t>
  </si>
  <si>
    <t>Duração (D)</t>
  </si>
  <si>
    <t xml:space="preserve">Reversibilidade (R) </t>
  </si>
  <si>
    <t>Total</t>
  </si>
  <si>
    <t>Negativo</t>
  </si>
  <si>
    <t>Nulo</t>
  </si>
  <si>
    <t>Positivo</t>
  </si>
  <si>
    <t>Média</t>
  </si>
  <si>
    <t>Baixa</t>
  </si>
  <si>
    <t>Regional</t>
  </si>
  <si>
    <t>Local</t>
  </si>
  <si>
    <t>Pontual</t>
  </si>
  <si>
    <t>Permanente</t>
  </si>
  <si>
    <t>Irreversível</t>
  </si>
  <si>
    <t>Parcialmente Reversível</t>
  </si>
  <si>
    <t>Reversível</t>
  </si>
  <si>
    <t>Abrangência (Ab)</t>
  </si>
  <si>
    <t>Grande</t>
  </si>
  <si>
    <t>CATEGORIA</t>
  </si>
  <si>
    <t>IMPACTOS</t>
  </si>
  <si>
    <t>Referência</t>
  </si>
  <si>
    <t>Categoria</t>
  </si>
  <si>
    <t>Ecotoxicologia</t>
  </si>
  <si>
    <t>Química</t>
  </si>
  <si>
    <t>E, G</t>
  </si>
  <si>
    <t>Ecologia</t>
  </si>
  <si>
    <t>Saúde</t>
  </si>
  <si>
    <t>-</t>
  </si>
  <si>
    <t>Alta</t>
  </si>
  <si>
    <t>Definição (Def)</t>
  </si>
  <si>
    <t>Nível Ambiental/Trófico (Nat)</t>
  </si>
  <si>
    <t>LEGENDA:</t>
  </si>
  <si>
    <t>CRITÉRIOS</t>
  </si>
  <si>
    <t>Caráter</t>
  </si>
  <si>
    <t>Definição</t>
  </si>
  <si>
    <t>Nível Ambiental/Trófico</t>
  </si>
  <si>
    <t>Baixo</t>
  </si>
  <si>
    <t>Médio</t>
  </si>
  <si>
    <t>Duração</t>
  </si>
  <si>
    <t>Reversibilidade</t>
  </si>
  <si>
    <t>Sedimento Restinga</t>
  </si>
  <si>
    <t>Bentos: macrofauna</t>
  </si>
  <si>
    <t>Bentos: meiofauna</t>
  </si>
  <si>
    <t>Nível organizacional atingido</t>
  </si>
  <si>
    <t>Matriz/Compartimento</t>
  </si>
  <si>
    <t>Relação com o rompimento</t>
  </si>
  <si>
    <t>Abrangência espacial</t>
  </si>
  <si>
    <t>Indivíduo</t>
  </si>
  <si>
    <t>C, D, H</t>
  </si>
  <si>
    <t>Ano 1</t>
  </si>
  <si>
    <t>C, H</t>
  </si>
  <si>
    <t>Período seco de 2018</t>
  </si>
  <si>
    <t>Meio Abiótico</t>
  </si>
  <si>
    <t>Períodos chuvosos</t>
  </si>
  <si>
    <t>Indireto</t>
  </si>
  <si>
    <t>Comunidade</t>
  </si>
  <si>
    <t>Meio abiótico</t>
  </si>
  <si>
    <t>Direto</t>
  </si>
  <si>
    <t>Compartimento B' e Compartimento C</t>
  </si>
  <si>
    <t>H</t>
  </si>
  <si>
    <t>Sem relação definida ainda</t>
  </si>
  <si>
    <t>Setores: A, B e C</t>
  </si>
  <si>
    <t>A, B, E</t>
  </si>
  <si>
    <t>Período chuvoso 2021</t>
  </si>
  <si>
    <t>Entre as localidades de Cacimbas (E6) e Mar Azul (E9), a 20 km a norte e 42 km a sul da foz, respectivamente.</t>
  </si>
  <si>
    <t>População</t>
  </si>
  <si>
    <t>C, E, H</t>
  </si>
  <si>
    <t xml:space="preserve">Desde Conceição da Barra (E2) até a REBIO Comboios (a 110 km a norte e 12,5 km a sul da foz do Rio Doce, respectivamente). </t>
  </si>
  <si>
    <t>Período Seco Ano 1</t>
  </si>
  <si>
    <t>Setor C</t>
  </si>
  <si>
    <t>A, E, H</t>
  </si>
  <si>
    <t>Foz do Rio Doce.</t>
  </si>
  <si>
    <t>A partir do Ano 1</t>
  </si>
  <si>
    <t>A, H</t>
  </si>
  <si>
    <t>Todos os estuários do PMBA exceto Piraquê-Açu e Caravelas.</t>
  </si>
  <si>
    <t>APA Conceição da Barra (E1 e E2 - a 116 e 110 km da foz, respectivamente) nas formações herbácea.</t>
  </si>
  <si>
    <t>APA Conceição da Barra (E1 e E2 - a 116 e 110 km a norte da foz, respectivamente).</t>
  </si>
  <si>
    <t>Compartimento C (N2 Degredo- até N6 Itaúnas.)</t>
  </si>
  <si>
    <t>Rio Doce</t>
  </si>
  <si>
    <t>Costa das Algas</t>
  </si>
  <si>
    <t>APA Conceição da Barra e Cacimbas (E2 e E6, 110 e 20 km a norte da foz respectivamente).</t>
  </si>
  <si>
    <t>Períodos chuvosos e/ou de maior energia das ondas</t>
  </si>
  <si>
    <t>AMBIENTE COSTEIRO</t>
  </si>
  <si>
    <t>Relação com rompimento</t>
  </si>
  <si>
    <t>Abrangência Espacial (Ab)</t>
  </si>
  <si>
    <t>Abrangência Espacial</t>
  </si>
  <si>
    <t>Transitório</t>
  </si>
  <si>
    <t>Recorrente</t>
  </si>
  <si>
    <t>Sem relação def ainda</t>
  </si>
  <si>
    <t>Crustáceos de Praia</t>
  </si>
  <si>
    <t>Caranguejo de manguezal</t>
  </si>
  <si>
    <t>Caranguejo de Manguezal</t>
  </si>
  <si>
    <t>Sedimento de Manguezal</t>
  </si>
  <si>
    <t>Vegetação de Restinga</t>
  </si>
  <si>
    <t>Vegetação de Manguezal</t>
  </si>
  <si>
    <t>Sedimento de Restinga</t>
  </si>
  <si>
    <t>Sedimento de Praia</t>
  </si>
  <si>
    <t>Alterações nas características físicas da praia</t>
  </si>
  <si>
    <t>Aumento nos valores de índice de resposta biológica</t>
  </si>
  <si>
    <t>Legenda:</t>
  </si>
  <si>
    <t>Alto</t>
  </si>
  <si>
    <t>A, B, C, E, H</t>
  </si>
  <si>
    <t>A, C, D, E, H</t>
  </si>
  <si>
    <t>A, C, E, H</t>
  </si>
  <si>
    <t xml:space="preserve">Alteração da cobertura vegetal (erosão costeira) </t>
  </si>
  <si>
    <t>ao longo de todo o período de monitoramento</t>
  </si>
  <si>
    <t>A, E</t>
  </si>
  <si>
    <t>C, D, E, H</t>
  </si>
  <si>
    <t xml:space="preserve">Setor B </t>
  </si>
  <si>
    <t>Impacto Nulo</t>
  </si>
  <si>
    <t>Valores negativos</t>
  </si>
  <si>
    <t>Impactos negativos quantificados pelos critérios, em escala de cor do menor valor ao maior valor</t>
  </si>
  <si>
    <t>Impacto nulo</t>
  </si>
  <si>
    <t>Critico</t>
  </si>
  <si>
    <t>Alterações na estrutura de população</t>
  </si>
  <si>
    <t>Agrupamento de Impactos</t>
  </si>
  <si>
    <t>Abrangência Temporal</t>
  </si>
  <si>
    <t>Manguezal</t>
  </si>
  <si>
    <t xml:space="preserve">Maiores concentrações observadas no monitoramento para os metais V, Co, Ni, Cu, As, Ba, Pb, Cr, Fe, Al, Mn e Zn </t>
  </si>
  <si>
    <t>APA de Costa das Algas (exceto As e Mn), Piraquê-Açu, Piraquê-Mirim, Barra do Riacho (exceto Mn), Rio Doce, Urussuquara (exceto Mn, Cr e Co), Barra Nova, São Mateus e Caravelas (exceto Co)</t>
  </si>
  <si>
    <t>Período chuvoso 2020/2021</t>
  </si>
  <si>
    <t>APA de Costa das Algas (exceto Mn),  Piraquê-Açu, Piraquê-Mirim,  Barra do Riacho (exceto Pb e Cr) Rio Doce, Urussuquara, Barra Nova, São Mateus e Caravelas</t>
  </si>
  <si>
    <t>Períodos seco 2019, seco 2021 e seco 2022.</t>
  </si>
  <si>
    <t>Estuário do rio Piraquê-Mirim</t>
  </si>
  <si>
    <t>Ao longo de todo período de monitoramento</t>
  </si>
  <si>
    <t>Aumento das concentrações de Fe, Cu, Mn e Zn no estuário do rio São Mateus</t>
  </si>
  <si>
    <t>Estuário do rio São Mateus.</t>
  </si>
  <si>
    <t xml:space="preserve">Impacto biológico (AET) proveniente das concentrações de Al </t>
  </si>
  <si>
    <t>C, D, G, H</t>
  </si>
  <si>
    <t>Impacto biológico  (TEL) associado concentrações de As</t>
  </si>
  <si>
    <t>C, D, E, G, H</t>
  </si>
  <si>
    <t>APA de Costa das Algas, Piraquê-Açu, Piraquê-Mirim, Barra do Riacho (exceto período chuvoso 21/22 ), Rio Doce (exceto períodos chuvoso 21/22 e seco 22), Urussuquara, Barra Nova, São Mateus e Caravelas</t>
  </si>
  <si>
    <t xml:space="preserve">A partir do período chuvoso 2020/2021 </t>
  </si>
  <si>
    <t xml:space="preserve">Impacto biológico relacionado as concentrações de Cr (TEL e AET), Mn (AET) e As (TEL, PEL e AET) </t>
  </si>
  <si>
    <t>APA de Costa das Algas (exceto Cr) e APA  de Caravelas</t>
  </si>
  <si>
    <t xml:space="preserve">Impacto biológico (AET) associado as concentrações de Fe, Al e V </t>
  </si>
  <si>
    <t xml:space="preserve"> Piraquê-Açu, Piraquê-Mirim, Barra do Riacho, Rio Doce, Urussuquara (exceto V), Barra Nova (exceto V), São Mateus e Caravelas </t>
  </si>
  <si>
    <t xml:space="preserve">Rio Doce, São Mateus e Caravelas </t>
  </si>
  <si>
    <t xml:space="preserve">Impacto biológico (AET) relacionado concentrações de Fe, Mn, Ba e Al </t>
  </si>
  <si>
    <t>Todo o período de monitoramento</t>
  </si>
  <si>
    <t xml:space="preserve">Impacto biológico (TEL) associado as concentrações de Pb e Cr </t>
  </si>
  <si>
    <t>Praias - Geoquímica</t>
  </si>
  <si>
    <t>Aumento nas concentrações  dos elementos químicos Al, Ba, Co, Cr, Mn, Ni, Pb e V  na antepraia</t>
  </si>
  <si>
    <t>Aumento nas concentrações do elemento químico Fe na praia emersa e antepraia</t>
  </si>
  <si>
    <t>Aumento nas concentrações do elemento químico As na praia emersa e antepraia</t>
  </si>
  <si>
    <t>Restinga</t>
  </si>
  <si>
    <t xml:space="preserve">Aumento de níveis de As, Mn, Co, Pb, Zn, Cu, Cr, Cd e Ni </t>
  </si>
  <si>
    <t>Para Mn: recorrência em todas as localidades, formações vegetais e ao longo de todo monitoramento.</t>
  </si>
  <si>
    <t>Para As, Mn e Co: recorrência de contaminação entre os períodos analisados. Mn: ao longo do monitoramento. Para os outros metais não é possível afirmar a continuidade ao longo do monitoramento, pois não há tendência estabelecida.</t>
  </si>
  <si>
    <t xml:space="preserve">Maiores impactos biológicos relacionados a Mn, Zn, As e Pb </t>
  </si>
  <si>
    <t>Persistentes em Cacimbas (E6), a 20 km a norte da foz.</t>
  </si>
  <si>
    <t>Maiores níveis de As, Mn, Pb, Co e Zn nas formações vegetais, associados à dinâmica marinha.</t>
  </si>
  <si>
    <t>Em todas as formações vegetais, ao longo das estações monitoradas.</t>
  </si>
  <si>
    <t>Períodos secos</t>
  </si>
  <si>
    <t>Nas localidades próximas à foz.</t>
  </si>
  <si>
    <t>Ao longo de todo o período de monitoramento</t>
  </si>
  <si>
    <t xml:space="preserve">Aumento na concentração de elementos químicos </t>
  </si>
  <si>
    <t>Rebio Comboios (E7) à 8 km a sul da foz.</t>
  </si>
  <si>
    <t>Após o Período Seco do Ano 3</t>
  </si>
  <si>
    <t xml:space="preserve">Maiores níveis de As, Pb, Mn, Ni, Cu, Co e Cr foliar </t>
  </si>
  <si>
    <t>Localidades entre Cacimbas (E6) e Mar Azul (E9), 20 km a norte e 42 km a sul da foz, respectivamente.</t>
  </si>
  <si>
    <t>A partir do período seco Ano 3</t>
  </si>
  <si>
    <t xml:space="preserve">Maiores níveis de poluição (IPI) </t>
  </si>
  <si>
    <t>Aldeia dos Cocos (E3) e Mar Azul/Aracruz (E9), à 42 km a sul da foz.</t>
  </si>
  <si>
    <t>Localidades entre Cacimbas (E6) e Rebio Comboios (E8), 20 km a norte e 12 km a sul da foz, respectivamente.</t>
  </si>
  <si>
    <t>Ao longo do monitoramento</t>
  </si>
  <si>
    <t>ao longo de todo monitoramento.</t>
  </si>
  <si>
    <t>Setores: A e B.</t>
  </si>
  <si>
    <t>Período chuvoso de 2022 (março de 2022).</t>
  </si>
  <si>
    <t xml:space="preserve">Setores:  A, B e C </t>
  </si>
  <si>
    <t>A, B, E, H</t>
  </si>
  <si>
    <t>Estuário do Rio São Mateus.</t>
  </si>
  <si>
    <t>Foz do Rio Doce, Urussuquara e Caravelas.</t>
  </si>
  <si>
    <t xml:space="preserve">Ao longo de todo o período de monitoramento. </t>
  </si>
  <si>
    <t>A partir do Ano 3.</t>
  </si>
  <si>
    <t xml:space="preserve">Foz do Rio Doce e estuários monitorados, exceto rio Riacho e Urussuquara. </t>
  </si>
  <si>
    <t>A, E,H</t>
  </si>
  <si>
    <t xml:space="preserve"> Caravelas, Piraquê-Açu e Piraquê-Mirim.</t>
  </si>
  <si>
    <t>A partir do Ano 3 (Caravelas) e ao longo do período de monitoramento em relação aos dados pretéritos (Piraquê-Açu e Piraquê-Mirim).</t>
  </si>
  <si>
    <t>Urussuquara</t>
  </si>
  <si>
    <t>C,H</t>
  </si>
  <si>
    <t>Todos os estuários do PMBA.</t>
  </si>
  <si>
    <t>Ao longo de todo o período de monitoramento ou em períodos chuvosos e/ou secos específicos em cada estuário.</t>
  </si>
  <si>
    <t>Piraquê-Açu, Piraquê-Mirim, Barra Nova e São Mateus</t>
  </si>
  <si>
    <t>Praias - Bentos</t>
  </si>
  <si>
    <t>Compartimento C (N2 Degredo)</t>
  </si>
  <si>
    <t>D, H</t>
  </si>
  <si>
    <t xml:space="preserve">Menor capacidade reprodutiva </t>
  </si>
  <si>
    <t>APA Conceição da Barra (E1) a Barra Nova (E4), à 116 e 80 km da foz, respectivamente.</t>
  </si>
  <si>
    <t>Redução do número de indivíduos e de espécies na formações herbácea e arbórea</t>
  </si>
  <si>
    <t>Ao longo de todo o período de monitoramento.</t>
  </si>
  <si>
    <t>Piraquê-Açú, Piraquê-Mirim, Costa das Algas, São Mateus</t>
  </si>
  <si>
    <t>Ao longo de todo monitoramento</t>
  </si>
  <si>
    <t>C,D,H</t>
  </si>
  <si>
    <t>Piraquê-Açú, Piraquê-Mirim, Costa das Alga</t>
  </si>
  <si>
    <t xml:space="preserve"> São Mateus</t>
  </si>
  <si>
    <t>Urussuquara e São Mateus</t>
  </si>
  <si>
    <t>A, C,H</t>
  </si>
  <si>
    <t>Piraquê-Açu, Piraquê-Mirim, Costa das Algas, Barra do Riacho, Urussuquara, Barra Nova, São Mateus e Caravelas.</t>
  </si>
  <si>
    <t>Fe Ano 1. Mn Ano 2 e 3. Zn Ano 1 e Ano 4. Cu e Pb todos os períodos.</t>
  </si>
  <si>
    <t>Urussuquara, Barra Nova, São Mateus e Caravelas</t>
  </si>
  <si>
    <t>Fe Ano 1, Ano 2 e Ano 4. Mn Ano 2 e 3. Zn Ano 1 e Ano 4. Cu todos os períodos. Pb Ano 2.</t>
  </si>
  <si>
    <t>Costa das Algas e Caravelas</t>
  </si>
  <si>
    <t>Fe e Mn todo o período. Zn Ano 1, Ano 3  e Ano 4. Cu Ano 1 e Ano 3. Pb Ano 1, Ano 2 e Ano 4.</t>
  </si>
  <si>
    <t>Fe Ano 1, Ano 2 e Ano 4. Mn Ano 3 e Ano 4.  Zn Ano 1, Ano 3  e Ano 4. Cu todos os períodos. Pb Ano 1 e  Ano 2.</t>
  </si>
  <si>
    <t xml:space="preserve">Piraquê-Açu, Piraquê-Mirim, Costa das Algas, Barra do Riacho, Urussuquara, Barra Nova, São Mateus e Caravelas para Fe, Mn, Cu e Pb </t>
  </si>
  <si>
    <t>Fe, todo o monitoramento. Zn e Cu todo o monitoramento para médio BFA. Alto BFA para Mn todos os períodos; Zn Ano 2; Cu Ano 1 e Ano 3. Pb todo monitoramento para alto ou médio BFA.</t>
  </si>
  <si>
    <t>Urussuquara, Barra Nova e Sâo Mateus para Fe. Urussuquara, Barra Nova, Sâo Mateus e Caravelas para Mn, Zn, Cu e Pb.</t>
  </si>
  <si>
    <t>Fe, Ano 1 e Ano 2. Mn, Zn, Cu e Pb, todo o monitoramento para médio BFA. Alto BFA, para Mn, Ano 1, Ano 2 e Ano 4; Zn, Ano 1, Ano 2 e Ano 3; Cu, todo o monitoramento; Pb, Ano 1 e 2</t>
  </si>
  <si>
    <t>Fe todo o monitoramento. Mn, Zn, Cu e Pb todo o monitoramento para médio BFA. Alto BFA, para Mn, Ano 2; Zn, Ano 2 e Ano 3; Cu, Ano 1, Ano 2 e Ano 3; Pb, Ano 2.</t>
  </si>
  <si>
    <t>Mn, Zn e Cu todo o monitoramento para médio BFA. Pb Ano 1, Ano 2 e Ano 4 para médio BFA. Alto BFA para Cu Ano 2 e Ano 4.</t>
  </si>
  <si>
    <t>Menor produtividade primária</t>
  </si>
  <si>
    <t xml:space="preserve">Aumento do estresse oxidativo </t>
  </si>
  <si>
    <t>Alteração negativa de metabólitos responsivos à metais</t>
  </si>
  <si>
    <t>Ao longo da costa monitorada.</t>
  </si>
  <si>
    <t>Ano 4.</t>
  </si>
  <si>
    <t xml:space="preserve">Menor vitalidade da vegetação </t>
  </si>
  <si>
    <t>Ao longo da costa em todas as formações vegetais.</t>
  </si>
  <si>
    <t>Nos períodos chuvosos</t>
  </si>
  <si>
    <t>Praia Morfodinamica</t>
  </si>
  <si>
    <t>Abiotico</t>
  </si>
  <si>
    <t>Ao longo de todo o período de monitoramento, especialmente nos períodos chuvosos</t>
  </si>
  <si>
    <t>Erosão  e inundação das adjacências da desembocadura</t>
  </si>
  <si>
    <t>Setor B.</t>
  </si>
  <si>
    <t>Períodos chuvosos dos Anos 1, 2, e 3 e 4.</t>
  </si>
  <si>
    <t>Não se aplica / não realizado no PMBA/Fest</t>
  </si>
  <si>
    <t>AGRUPAMENTO DE IMPACTOS</t>
  </si>
  <si>
    <t xml:space="preserve">Compartimento A </t>
  </si>
  <si>
    <t>Compartimento C</t>
  </si>
  <si>
    <t xml:space="preserve"> -5 a -8</t>
  </si>
  <si>
    <t xml:space="preserve"> -9 a -12</t>
  </si>
  <si>
    <t xml:space="preserve"> -13 a -16</t>
  </si>
  <si>
    <t xml:space="preserve"> -17 a -21</t>
  </si>
  <si>
    <t xml:space="preserve"> Ano 1 e Ano 4 </t>
  </si>
  <si>
    <t xml:space="preserve"> Compartimento  C</t>
  </si>
  <si>
    <t>Alterações na estrutura de comunidade</t>
  </si>
  <si>
    <t>Alterações nos parâmetros de saúde e fisiologia</t>
  </si>
  <si>
    <t>Alterações nos parâmetros reprodutivos</t>
  </si>
  <si>
    <t>Contaminação por metais e metaloides</t>
  </si>
  <si>
    <t>Tema PMBA/Fest</t>
  </si>
  <si>
    <t>Sedimentologia</t>
  </si>
  <si>
    <t>Não se aplica / não previsto para o PMBA/Fest</t>
  </si>
  <si>
    <t>Adaptação morfológica com o incremento de lama na antepraia e praia</t>
  </si>
  <si>
    <t xml:space="preserve">Redução do perigo de contaminação </t>
  </si>
  <si>
    <t xml:space="preserve">Redução da equitabilidade e da diversidade de Shannon-Wiener, ambos na praia emersa </t>
  </si>
  <si>
    <t>Impacto</t>
  </si>
  <si>
    <r>
      <t xml:space="preserve">Incremento das concentrações de Fe, Pb, Mn, Co e Cr </t>
    </r>
    <r>
      <rPr>
        <sz val="8"/>
        <color rgb="FFFF0000"/>
        <rFont val="Arial"/>
        <family val="2"/>
      </rPr>
      <t xml:space="preserve"> </t>
    </r>
  </si>
  <si>
    <r>
      <t>Aumento das concentrações de Fe</t>
    </r>
    <r>
      <rPr>
        <sz val="8"/>
        <color rgb="FFFF0000"/>
        <rFont val="Arial"/>
        <family val="2"/>
      </rPr>
      <t xml:space="preserve"> </t>
    </r>
  </si>
  <si>
    <t>Todos os estuários monitorados</t>
  </si>
  <si>
    <r>
      <t>Impacto biológico (TEL) proveniente das concentrações do Pb e Ni</t>
    </r>
    <r>
      <rPr>
        <sz val="8"/>
        <color rgb="FFFF0000"/>
        <rFont val="Arial"/>
        <family val="2"/>
      </rPr>
      <t xml:space="preserve"> </t>
    </r>
  </si>
  <si>
    <r>
      <t xml:space="preserve">Concentração elementar de Fe, Mn, Cu, Zn e Pb acima dos valores de referência ou média do monitoramento para </t>
    </r>
    <r>
      <rPr>
        <i/>
        <sz val="8"/>
        <rFont val="Arial"/>
        <family val="2"/>
      </rPr>
      <t>Rhizophora mangle</t>
    </r>
  </si>
  <si>
    <r>
      <t xml:space="preserve">Concentração elementar de Fe, Mn, Cu, Zn e Pb acima dos valores de referência ou média do monitoramento para </t>
    </r>
    <r>
      <rPr>
        <i/>
        <sz val="8"/>
        <rFont val="Arial"/>
        <family val="2"/>
      </rPr>
      <t>Laguncularia racemosa</t>
    </r>
  </si>
  <si>
    <r>
      <t xml:space="preserve">Concentração elementar de Fe, Mn, Cu, Zn e Pb acima do valor médio do monitoramento para </t>
    </r>
    <r>
      <rPr>
        <i/>
        <sz val="8"/>
        <rFont val="Arial"/>
        <family val="2"/>
      </rPr>
      <t>Avicennia schaueriana</t>
    </r>
  </si>
  <si>
    <r>
      <t xml:space="preserve">Concentração elementar de Fe, Mn, Cu, Zn e Pb acima do valor médio do monitoramento para </t>
    </r>
    <r>
      <rPr>
        <i/>
        <sz val="8"/>
        <rFont val="Arial"/>
        <family val="2"/>
      </rPr>
      <t>Talipariti pernambucense</t>
    </r>
  </si>
  <si>
    <r>
      <t xml:space="preserve">Fator de Bioacumulação (BFA) para  </t>
    </r>
    <r>
      <rPr>
        <i/>
        <sz val="8"/>
        <rFont val="Arial"/>
        <family val="2"/>
      </rPr>
      <t>Rhizophora mangle</t>
    </r>
    <r>
      <rPr>
        <sz val="8"/>
        <rFont val="Arial"/>
        <family val="2"/>
      </rPr>
      <t xml:space="preserve"> Fe (médio BFA) e Mn, Zn, Cu e Pb (médio e alto BFA)</t>
    </r>
  </si>
  <si>
    <r>
      <t xml:space="preserve">Fator de Bioacumulação (BFA) para </t>
    </r>
    <r>
      <rPr>
        <i/>
        <sz val="8"/>
        <rFont val="Arial"/>
        <family val="2"/>
      </rPr>
      <t xml:space="preserve">Laguncularia racemosa </t>
    </r>
    <r>
      <rPr>
        <sz val="8"/>
        <rFont val="Arial"/>
        <family val="2"/>
      </rPr>
      <t>para Fe (médio BFA), Mn, Zn, Cu e Pb (médio a alto BFA)</t>
    </r>
  </si>
  <si>
    <r>
      <t xml:space="preserve">Fator de Bioacumulação (BFA) para </t>
    </r>
    <r>
      <rPr>
        <i/>
        <sz val="8"/>
        <rFont val="Arial"/>
        <family val="2"/>
      </rPr>
      <t>Avicennia shaueriana</t>
    </r>
    <r>
      <rPr>
        <sz val="8"/>
        <rFont val="Arial"/>
        <family val="2"/>
      </rPr>
      <t xml:space="preserve"> para Fe (médio BFA) e Mn, Zn, Cu e Pb (médio e alto BFA)</t>
    </r>
  </si>
  <si>
    <r>
      <t>Fator de Bioacumulação (BFA) para</t>
    </r>
    <r>
      <rPr>
        <i/>
        <sz val="8"/>
        <rFont val="Arial"/>
        <family val="2"/>
      </rPr>
      <t xml:space="preserve"> Talipatiti pernambucense</t>
    </r>
    <r>
      <rPr>
        <sz val="8"/>
        <rFont val="Arial"/>
        <family val="2"/>
      </rPr>
      <t xml:space="preserve"> para Mn, Zn e Pb (médio BFA) e Cu (médio e alto BFA)</t>
    </r>
  </si>
  <si>
    <t>Maiores níveis de Mn nas formação herbácea e arbustiva</t>
  </si>
  <si>
    <r>
      <t>Aumento da bioacumulação (BAF) de Cu, Mn e Zn na vegetação herbácea e arbustiva</t>
    </r>
    <r>
      <rPr>
        <sz val="8"/>
        <color rgb="FFFF0000"/>
        <rFont val="Arial"/>
        <family val="2"/>
      </rPr>
      <t xml:space="preserve"> </t>
    </r>
  </si>
  <si>
    <r>
      <t>Redução dos níveis de poluição</t>
    </r>
    <r>
      <rPr>
        <sz val="8"/>
        <color rgb="FFFF0000"/>
        <rFont val="Arial"/>
        <family val="2"/>
      </rPr>
      <t xml:space="preserve"> </t>
    </r>
  </si>
  <si>
    <r>
      <t>Maiores concentrações de metais</t>
    </r>
    <r>
      <rPr>
        <sz val="8"/>
        <color rgb="FFFF0000"/>
        <rFont val="Arial"/>
        <family val="2"/>
      </rPr>
      <t xml:space="preserve"> </t>
    </r>
    <r>
      <rPr>
        <sz val="8"/>
        <rFont val="Arial"/>
        <family val="2"/>
      </rPr>
      <t xml:space="preserve">(IBR bioacumulação) </t>
    </r>
  </si>
  <si>
    <t xml:space="preserve">Aumento nas concentrações de metais  (IBR bioacumulação) </t>
  </si>
  <si>
    <r>
      <t>Aumento nas concentrações de metais  (IBR bioacumulação)</t>
    </r>
    <r>
      <rPr>
        <sz val="8"/>
        <color rgb="FFFF0000"/>
        <rFont val="Arial"/>
        <family val="2"/>
      </rPr>
      <t xml:space="preserve"> </t>
    </r>
  </si>
  <si>
    <t xml:space="preserve">Maiores concentrações de metais (IBR bioacumulação) em microcrustáceos (anfípodes e isópodes) </t>
  </si>
  <si>
    <t>Aumento da resposta biológica (IBR biomarcador)</t>
  </si>
  <si>
    <t>Maior efeito biológico (IBR biomarcador) em organismos coletados</t>
  </si>
  <si>
    <r>
      <t xml:space="preserve">Redução da densidade de </t>
    </r>
    <r>
      <rPr>
        <i/>
        <sz val="8"/>
        <rFont val="Arial"/>
        <family val="2"/>
      </rPr>
      <t>C. guanhumi</t>
    </r>
  </si>
  <si>
    <r>
      <t xml:space="preserve">Modificação da comunidade local devido ao ingresso da espécie </t>
    </r>
    <r>
      <rPr>
        <i/>
        <sz val="8"/>
        <rFont val="Arial"/>
        <family val="2"/>
      </rPr>
      <t>Ucides cordatus</t>
    </r>
    <r>
      <rPr>
        <sz val="8"/>
        <rFont val="Arial"/>
        <family val="2"/>
      </rPr>
      <t xml:space="preserve"> por competição de nicho ecológico com </t>
    </r>
    <r>
      <rPr>
        <i/>
        <sz val="8"/>
        <rFont val="Arial"/>
        <family val="2"/>
      </rPr>
      <t>C. guanhumi</t>
    </r>
  </si>
  <si>
    <r>
      <t xml:space="preserve">Flutuação da densidade de indivíduos jovens em relação aos adultos de </t>
    </r>
    <r>
      <rPr>
        <i/>
        <sz val="8"/>
        <rFont val="Arial"/>
        <family val="2"/>
      </rPr>
      <t xml:space="preserve">Cardisoma guanhumi </t>
    </r>
    <r>
      <rPr>
        <sz val="8"/>
        <rFont val="Arial"/>
        <family val="2"/>
      </rPr>
      <t>nas populações entre os períodos secos e chuvosos e não recuperação aos valores anteriores.</t>
    </r>
  </si>
  <si>
    <r>
      <t xml:space="preserve">Aumento relativo da frequência de jovens de </t>
    </r>
    <r>
      <rPr>
        <i/>
        <sz val="8"/>
        <rFont val="Arial"/>
        <family val="2"/>
      </rPr>
      <t>U. cordatus</t>
    </r>
  </si>
  <si>
    <r>
      <t xml:space="preserve">Declínio do tamanho médio da carapaça de </t>
    </r>
    <r>
      <rPr>
        <i/>
        <sz val="8"/>
        <rFont val="Arial"/>
        <family val="2"/>
      </rPr>
      <t>U. cordatus</t>
    </r>
    <r>
      <rPr>
        <sz val="8"/>
        <rFont val="Arial"/>
        <family val="2"/>
      </rPr>
      <t xml:space="preserve"> em populações com tendência ao equilíbrio.</t>
    </r>
  </si>
  <si>
    <r>
      <t xml:space="preserve">Declínio do tamanho médio da carapaça de </t>
    </r>
    <r>
      <rPr>
        <i/>
        <sz val="8"/>
        <rFont val="Arial"/>
        <family val="2"/>
      </rPr>
      <t>U. cordatus</t>
    </r>
    <r>
      <rPr>
        <sz val="8"/>
        <rFont val="Arial"/>
        <family val="2"/>
      </rPr>
      <t xml:space="preserve"> em populações sem tendência ao equilíbrio</t>
    </r>
  </si>
  <si>
    <r>
      <t xml:space="preserve">Ocorrência de indivíduos adultos e/ou com tamanho comercial de </t>
    </r>
    <r>
      <rPr>
        <i/>
        <sz val="8"/>
        <rFont val="Arial"/>
        <family val="2"/>
      </rPr>
      <t>U. cordatus</t>
    </r>
    <r>
      <rPr>
        <sz val="8"/>
        <rFont val="Arial"/>
        <family val="2"/>
      </rPr>
      <t xml:space="preserve"> nas florestas com maior concentração de metais pesados.</t>
    </r>
  </si>
  <si>
    <r>
      <t>Ocorrência de indivíduos adultos e/ou com tamanho comercial de</t>
    </r>
    <r>
      <rPr>
        <i/>
        <sz val="8"/>
        <rFont val="Arial"/>
        <family val="2"/>
      </rPr>
      <t xml:space="preserve"> U. cordatus</t>
    </r>
    <r>
      <rPr>
        <sz val="8"/>
        <rFont val="Arial"/>
        <family val="2"/>
      </rPr>
      <t xml:space="preserve"> nas florestas com maior concentração de chumbo.</t>
    </r>
  </si>
  <si>
    <r>
      <t xml:space="preserve">Redução da densidade na </t>
    </r>
    <r>
      <rPr>
        <u/>
        <sz val="8"/>
        <rFont val="Arial"/>
        <family val="2"/>
      </rPr>
      <t>praia emersa</t>
    </r>
    <r>
      <rPr>
        <sz val="8"/>
        <rFont val="Arial"/>
        <family val="2"/>
      </rPr>
      <t xml:space="preserve"> ao longo do monitoramento</t>
    </r>
  </si>
  <si>
    <r>
      <t xml:space="preserve">Flutuação das variáveis ecológicas, assim como dos grupos chaves  na </t>
    </r>
    <r>
      <rPr>
        <u/>
        <sz val="8"/>
        <rFont val="Arial"/>
        <family val="2"/>
      </rPr>
      <t>praia emersa</t>
    </r>
  </si>
  <si>
    <t xml:space="preserve">Menores densidades da meiofauna (Nematoda e Copepoda), em locais com maiores concentrações de metais.  </t>
  </si>
  <si>
    <r>
      <t xml:space="preserve">Aumento nos parâmetros ecológicos na </t>
    </r>
    <r>
      <rPr>
        <u/>
        <sz val="8"/>
        <rFont val="Arial"/>
        <family val="2"/>
      </rPr>
      <t>praia emersa</t>
    </r>
  </si>
  <si>
    <r>
      <t>Redução na fecundidade das fêmeas de</t>
    </r>
    <r>
      <rPr>
        <i/>
        <sz val="8"/>
        <rFont val="Arial"/>
        <family val="2"/>
      </rPr>
      <t xml:space="preserve"> U. cordatus</t>
    </r>
    <r>
      <rPr>
        <sz val="8"/>
        <rFont val="Arial"/>
        <family val="2"/>
      </rPr>
      <t xml:space="preserve"> no período pré-reprodutivo sobre a fecundidade subsequente</t>
    </r>
  </si>
  <si>
    <r>
      <t>Alteração</t>
    </r>
    <r>
      <rPr>
        <sz val="8"/>
        <color rgb="FFFF0000"/>
        <rFont val="Arial"/>
        <family val="2"/>
      </rPr>
      <t xml:space="preserve"> </t>
    </r>
    <r>
      <rPr>
        <sz val="8"/>
        <rFont val="Arial"/>
        <family val="2"/>
      </rPr>
      <t>da fenologia reprodutiva da formação herbácea</t>
    </r>
  </si>
  <si>
    <r>
      <t>Redução do desempenho fotossintético na espécie</t>
    </r>
    <r>
      <rPr>
        <i/>
        <sz val="8"/>
        <rFont val="Arial"/>
        <family val="2"/>
      </rPr>
      <t xml:space="preserve"> Talipatiti pernambucense</t>
    </r>
    <r>
      <rPr>
        <sz val="8"/>
        <rFont val="Arial"/>
        <family val="2"/>
      </rPr>
      <t xml:space="preserve">, associado ao aumento de Mn no tecido foliar </t>
    </r>
  </si>
  <si>
    <r>
      <t xml:space="preserve">Redução do desempenho fotossintético na espécie </t>
    </r>
    <r>
      <rPr>
        <i/>
        <sz val="8"/>
        <rFont val="Arial"/>
        <family val="2"/>
      </rPr>
      <t>Rhizophora mangle</t>
    </r>
    <r>
      <rPr>
        <sz val="8"/>
        <rFont val="Arial"/>
        <family val="2"/>
      </rPr>
      <t xml:space="preserve">, associado ao aumento de Mn no tecido foliar e ao aumento no estresse oxidativo </t>
    </r>
  </si>
  <si>
    <r>
      <t xml:space="preserve">Redução do indíce de desempenho fotoquímico na espécie </t>
    </r>
    <r>
      <rPr>
        <i/>
        <sz val="8"/>
        <rFont val="Arial"/>
        <family val="2"/>
      </rPr>
      <t>Rhizophora mangle</t>
    </r>
    <r>
      <rPr>
        <sz val="8"/>
        <rFont val="Arial"/>
        <family val="2"/>
      </rPr>
      <t xml:space="preserve">, associado ao aumento de Fe no tecido foliar e ao aumento no estresse oxidativo  </t>
    </r>
  </si>
  <si>
    <r>
      <t xml:space="preserve">Redução do desempenho fotossintético na espécie </t>
    </r>
    <r>
      <rPr>
        <i/>
        <sz val="8"/>
        <rFont val="Arial"/>
        <family val="2"/>
      </rPr>
      <t>Laguncularia racemosa</t>
    </r>
    <r>
      <rPr>
        <sz val="8"/>
        <rFont val="Arial"/>
        <family val="2"/>
      </rPr>
      <t xml:space="preserve">, associado ao aumento de Fe, Mn e Cu no tecido foliar e ao aumento no estresse oxidativo </t>
    </r>
  </si>
  <si>
    <r>
      <t xml:space="preserve">Redução da concentração de clorofila a e clorofila b na espécie </t>
    </r>
    <r>
      <rPr>
        <i/>
        <sz val="8"/>
        <rFont val="Arial"/>
        <family val="2"/>
      </rPr>
      <t>Laguncularia racemosa</t>
    </r>
    <r>
      <rPr>
        <sz val="8"/>
        <rFont val="Arial"/>
        <family val="2"/>
      </rPr>
      <t xml:space="preserve">, associado ao aumento de Cu no tecido foliar e ao aumento no estresse oxidativo </t>
    </r>
  </si>
  <si>
    <r>
      <t xml:space="preserve">Redução do desempenho fotossintético na espécie </t>
    </r>
    <r>
      <rPr>
        <i/>
        <sz val="8"/>
        <rFont val="Arial"/>
        <family val="2"/>
      </rPr>
      <t>Avicennia schaueriana</t>
    </r>
    <r>
      <rPr>
        <sz val="8"/>
        <rFont val="Arial"/>
        <family val="2"/>
      </rPr>
      <t xml:space="preserve"> associada ao aumento do Cu e Zn no tecido foliar e ao aumento do estresse oxidativo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</si>
</sst>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rgb="FFFF0000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i/>
      <sz val="8"/>
      <name val="Arial"/>
      <family val="2"/>
    </font>
    <font>
      <u/>
      <sz val="8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7E7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1" fillId="0" borderId="0"/>
    <xf numFmtId="0" fontId="1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100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0" fillId="0" borderId="0" xfId="0" applyFill="1"/>
    <xf numFmtId="0" fontId="0" fillId="0" borderId="1" xfId="0" applyBorder="1"/>
    <xf numFmtId="0" fontId="3" fillId="6" borderId="1" xfId="0" applyFont="1" applyFill="1" applyBorder="1" applyAlignment="1">
      <alignment horizontal="center" textRotation="90"/>
    </xf>
    <xf numFmtId="0" fontId="3" fillId="5" borderId="1" xfId="0" applyFont="1" applyFill="1" applyBorder="1" applyAlignment="1">
      <alignment horizontal="center" textRotation="90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Fill="1" applyAlignment="1">
      <alignment vertical="center"/>
    </xf>
    <xf numFmtId="0" fontId="0" fillId="9" borderId="0" xfId="0" applyFill="1"/>
    <xf numFmtId="0" fontId="3" fillId="9" borderId="0" xfId="0" applyFont="1" applyFill="1"/>
    <xf numFmtId="0" fontId="3" fillId="0" borderId="1" xfId="0" applyFont="1" applyBorder="1" applyAlignment="1">
      <alignment horizontal="left"/>
    </xf>
    <xf numFmtId="0" fontId="0" fillId="11" borderId="1" xfId="0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7" fillId="6" borderId="1" xfId="0" applyFont="1" applyFill="1" applyBorder="1" applyAlignment="1">
      <alignment horizontal="center" textRotation="90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/>
    <xf numFmtId="49" fontId="0" fillId="14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49" fontId="0" fillId="13" borderId="1" xfId="0" applyNumberFormat="1" applyFill="1" applyBorder="1" applyAlignment="1">
      <alignment horizontal="center" vertical="center"/>
    </xf>
    <xf numFmtId="49" fontId="0" fillId="8" borderId="1" xfId="0" applyNumberFormat="1" applyFill="1" applyBorder="1" applyAlignment="1">
      <alignment horizontal="center" vertical="center"/>
    </xf>
    <xf numFmtId="49" fontId="0" fillId="16" borderId="1" xfId="0" applyNumberForma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 applyProtection="1">
      <alignment horizontal="center" vertical="center"/>
      <protection locked="0"/>
    </xf>
    <xf numFmtId="0" fontId="7" fillId="5" borderId="1" xfId="0" applyFont="1" applyFill="1" applyBorder="1" applyAlignment="1">
      <alignment horizontal="center" textRotation="90"/>
    </xf>
    <xf numFmtId="49" fontId="0" fillId="15" borderId="1" xfId="0" applyNumberForma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textRotation="90"/>
    </xf>
    <xf numFmtId="0" fontId="0" fillId="0" borderId="1" xfId="0" applyBorder="1" applyAlignment="1">
      <alignment horizontal="center" vertical="center" wrapText="1"/>
    </xf>
    <xf numFmtId="0" fontId="13" fillId="17" borderId="11" xfId="5" applyFont="1" applyFill="1" applyBorder="1" applyAlignment="1">
      <alignment horizontal="center" vertical="center" wrapText="1"/>
    </xf>
    <xf numFmtId="0" fontId="13" fillId="17" borderId="12" xfId="5" applyFont="1" applyFill="1" applyBorder="1" applyAlignment="1">
      <alignment horizontal="center" vertical="center" wrapText="1"/>
    </xf>
    <xf numFmtId="0" fontId="14" fillId="17" borderId="12" xfId="5" applyFont="1" applyFill="1" applyBorder="1" applyAlignment="1">
      <alignment horizontal="center" vertical="center" wrapText="1"/>
    </xf>
    <xf numFmtId="0" fontId="13" fillId="17" borderId="13" xfId="5" applyFont="1" applyFill="1" applyBorder="1" applyAlignment="1">
      <alignment horizontal="center" vertical="center" wrapText="1"/>
    </xf>
    <xf numFmtId="0" fontId="15" fillId="0" borderId="0" xfId="6" applyFont="1" applyAlignment="1">
      <alignment horizontal="center" vertical="center" wrapText="1"/>
    </xf>
    <xf numFmtId="0" fontId="16" fillId="0" borderId="0" xfId="5" applyFont="1" applyAlignment="1">
      <alignment horizontal="center" vertical="center" wrapText="1"/>
    </xf>
    <xf numFmtId="0" fontId="14" fillId="0" borderId="14" xfId="5" applyFont="1" applyBorder="1" applyAlignment="1">
      <alignment horizontal="left" vertical="center" wrapText="1"/>
    </xf>
    <xf numFmtId="0" fontId="14" fillId="0" borderId="15" xfId="5" applyFont="1" applyBorder="1" applyAlignment="1">
      <alignment horizontal="left" vertical="center" wrapText="1"/>
    </xf>
    <xf numFmtId="0" fontId="16" fillId="0" borderId="0" xfId="5" applyFont="1" applyAlignment="1">
      <alignment horizontal="left" vertical="center" wrapText="1"/>
    </xf>
    <xf numFmtId="0" fontId="14" fillId="0" borderId="17" xfId="5" applyFont="1" applyBorder="1" applyAlignment="1">
      <alignment horizontal="left" vertical="center" wrapText="1"/>
    </xf>
    <xf numFmtId="0" fontId="14" fillId="0" borderId="18" xfId="5" applyFont="1" applyBorder="1" applyAlignment="1">
      <alignment horizontal="left" vertical="center" wrapText="1"/>
    </xf>
    <xf numFmtId="0" fontId="14" fillId="0" borderId="20" xfId="5" applyFont="1" applyBorder="1" applyAlignment="1">
      <alignment horizontal="left" vertical="center" wrapText="1"/>
    </xf>
    <xf numFmtId="0" fontId="14" fillId="0" borderId="0" xfId="5" applyFont="1" applyAlignment="1">
      <alignment horizontal="left" vertical="center" wrapText="1"/>
    </xf>
    <xf numFmtId="0" fontId="13" fillId="0" borderId="0" xfId="5" applyFont="1" applyAlignment="1">
      <alignment horizontal="left" vertical="center" wrapText="1"/>
    </xf>
    <xf numFmtId="0" fontId="14" fillId="0" borderId="0" xfId="2" applyFont="1" applyAlignment="1">
      <alignment horizontal="left" vertical="center" wrapText="1"/>
    </xf>
    <xf numFmtId="0" fontId="17" fillId="0" borderId="0" xfId="5" applyFont="1" applyAlignment="1">
      <alignment horizontal="left" vertical="center" wrapText="1"/>
    </xf>
    <xf numFmtId="0" fontId="14" fillId="0" borderId="22" xfId="5" applyFont="1" applyBorder="1" applyAlignment="1">
      <alignment horizontal="left" vertical="center" wrapText="1"/>
    </xf>
    <xf numFmtId="0" fontId="14" fillId="0" borderId="23" xfId="5" applyFont="1" applyBorder="1" applyAlignment="1">
      <alignment horizontal="left" vertical="center" wrapText="1"/>
    </xf>
    <xf numFmtId="0" fontId="14" fillId="0" borderId="24" xfId="5" applyFont="1" applyBorder="1" applyAlignment="1">
      <alignment horizontal="left" vertical="center" wrapText="1"/>
    </xf>
    <xf numFmtId="0" fontId="14" fillId="0" borderId="25" xfId="5" applyFont="1" applyBorder="1" applyAlignment="1">
      <alignment horizontal="left" vertical="center" wrapText="1"/>
    </xf>
    <xf numFmtId="0" fontId="13" fillId="0" borderId="15" xfId="5" applyFont="1" applyBorder="1" applyAlignment="1">
      <alignment horizontal="center" vertical="center" wrapText="1"/>
    </xf>
    <xf numFmtId="0" fontId="13" fillId="0" borderId="0" xfId="5" applyFont="1" applyBorder="1" applyAlignment="1">
      <alignment horizontal="center" vertical="center" wrapText="1"/>
    </xf>
    <xf numFmtId="0" fontId="13" fillId="0" borderId="25" xfId="5" applyFont="1" applyBorder="1" applyAlignment="1">
      <alignment horizontal="center" vertical="center" wrapText="1"/>
    </xf>
    <xf numFmtId="0" fontId="13" fillId="0" borderId="23" xfId="5" applyFont="1" applyBorder="1" applyAlignment="1">
      <alignment horizontal="center" vertical="center" wrapText="1"/>
    </xf>
    <xf numFmtId="0" fontId="13" fillId="0" borderId="0" xfId="5" applyFont="1" applyAlignment="1">
      <alignment horizontal="center" vertical="center" wrapText="1"/>
    </xf>
    <xf numFmtId="0" fontId="13" fillId="0" borderId="18" xfId="5" applyFont="1" applyBorder="1" applyAlignment="1">
      <alignment horizontal="center" vertical="center" wrapText="1"/>
    </xf>
    <xf numFmtId="0" fontId="13" fillId="0" borderId="16" xfId="5" applyFont="1" applyBorder="1" applyAlignment="1">
      <alignment horizontal="center" vertical="center" wrapText="1"/>
    </xf>
    <xf numFmtId="0" fontId="13" fillId="0" borderId="21" xfId="5" applyFont="1" applyBorder="1" applyAlignment="1">
      <alignment horizontal="center" vertical="center" wrapText="1"/>
    </xf>
    <xf numFmtId="0" fontId="13" fillId="0" borderId="19" xfId="5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textRotation="90" wrapText="1"/>
    </xf>
    <xf numFmtId="0" fontId="0" fillId="0" borderId="5" xfId="0" applyFill="1" applyBorder="1" applyAlignment="1">
      <alignment horizontal="center" vertical="center" textRotation="90" wrapText="1"/>
    </xf>
    <xf numFmtId="0" fontId="0" fillId="0" borderId="6" xfId="0" applyFill="1" applyBorder="1" applyAlignment="1">
      <alignment horizontal="center" vertical="center" textRotation="90" wrapText="1"/>
    </xf>
    <xf numFmtId="0" fontId="0" fillId="0" borderId="4" xfId="0" applyFill="1" applyBorder="1" applyAlignment="1">
      <alignment horizontal="center" vertical="center" textRotation="90"/>
    </xf>
    <xf numFmtId="0" fontId="0" fillId="0" borderId="5" xfId="0" applyFill="1" applyBorder="1" applyAlignment="1">
      <alignment horizontal="center" vertical="center" textRotation="90"/>
    </xf>
    <xf numFmtId="0" fontId="0" fillId="0" borderId="6" xfId="0" applyFill="1" applyBorder="1" applyAlignment="1">
      <alignment horizontal="center" vertical="center" textRotation="90"/>
    </xf>
    <xf numFmtId="0" fontId="3" fillId="5" borderId="2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6" borderId="2" xfId="0" applyFont="1" applyFill="1" applyBorder="1" applyAlignment="1">
      <alignment horizontal="center"/>
    </xf>
    <xf numFmtId="0" fontId="3" fillId="6" borderId="8" xfId="0" applyFont="1" applyFill="1" applyBorder="1" applyAlignment="1">
      <alignment horizontal="center"/>
    </xf>
    <xf numFmtId="0" fontId="0" fillId="3" borderId="7" xfId="0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/>
    </xf>
    <xf numFmtId="0" fontId="3" fillId="7" borderId="8" xfId="0" applyFont="1" applyFill="1" applyBorder="1" applyAlignment="1">
      <alignment horizontal="center"/>
    </xf>
    <xf numFmtId="0" fontId="3" fillId="16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0" fillId="11" borderId="1" xfId="0" applyFill="1" applyBorder="1" applyAlignment="1">
      <alignment horizontal="center" vertical="center" wrapText="1"/>
    </xf>
    <xf numFmtId="0" fontId="0" fillId="0" borderId="10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</cellXfs>
  <cellStyles count="7">
    <cellStyle name="Normal" xfId="0" builtinId="0"/>
    <cellStyle name="Normal 2" xfId="1" xr:uid="{E3DAA23E-E979-AD4D-8102-177C48D061F1}"/>
    <cellStyle name="Normal 2 2" xfId="2" xr:uid="{EE1CDA18-E2E9-654D-9EAB-94BA3EC16175}"/>
    <cellStyle name="Normal 2 3" xfId="3" xr:uid="{294F9027-FF0C-46AA-8D0A-00A827D4567B}"/>
    <cellStyle name="Normal 2 3 2" xfId="5" xr:uid="{48E04FFA-F71B-4A91-B16F-B5DFCDE68653}"/>
    <cellStyle name="Normal 3" xfId="4" xr:uid="{32751D10-CAA6-4706-8D7A-28535287C7E7}"/>
    <cellStyle name="Normal 4" xfId="6" xr:uid="{EEFB5833-241D-43CE-A8C0-F57651E01094}"/>
  </cellStyles>
  <dxfs count="112">
    <dxf>
      <font>
        <color auto="1"/>
      </font>
      <fill>
        <patternFill>
          <bgColor theme="9" tint="0.79998168889431442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theme="5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fgColor theme="7" tint="0.79998168889431442"/>
          <bgColor theme="7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fgColor theme="7" tint="0.79998168889431442"/>
          <bgColor theme="7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fgColor theme="7" tint="0.79998168889431442"/>
          <bgColor theme="7" tint="0.79998168889431442"/>
        </patternFill>
      </fill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97E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1D4D7-2F8B-494D-AB21-7FDA6D7A5CB8}">
  <sheetPr filterMode="1">
    <tabColor rgb="FF00B0F0"/>
  </sheetPr>
  <dimension ref="A1:K70"/>
  <sheetViews>
    <sheetView tabSelected="1" workbookViewId="0">
      <pane ySplit="1" topLeftCell="A2" activePane="bottomLeft" state="frozen"/>
      <selection pane="bottomLeft" activeCell="A2" sqref="A2"/>
    </sheetView>
  </sheetViews>
  <sheetFormatPr defaultColWidth="7.59765625" defaultRowHeight="10.199999999999999" x14ac:dyDescent="0.3"/>
  <cols>
    <col min="1" max="1" width="15.19921875" style="55" bestFit="1" customWidth="1"/>
    <col min="2" max="2" width="14.09765625" style="56" bestFit="1" customWidth="1"/>
    <col min="3" max="3" width="17.09765625" style="55" customWidth="1"/>
    <col min="4" max="4" width="41.59765625" style="55" customWidth="1"/>
    <col min="5" max="5" width="8.5" style="55" bestFit="1" customWidth="1"/>
    <col min="6" max="6" width="10.5" style="55" bestFit="1" customWidth="1"/>
    <col min="7" max="7" width="27.8984375" style="55" customWidth="1"/>
    <col min="8" max="8" width="34.19921875" style="55" bestFit="1" customWidth="1"/>
    <col min="9" max="9" width="17.59765625" style="56" bestFit="1" customWidth="1"/>
    <col min="10" max="10" width="12.3984375" style="56" bestFit="1" customWidth="1"/>
    <col min="11" max="11" width="27.8984375" style="51" bestFit="1" customWidth="1"/>
    <col min="12" max="16384" width="7.59765625" style="51"/>
  </cols>
  <sheetData>
    <row r="1" spans="1:11" s="48" customFormat="1" ht="21" thickBot="1" x14ac:dyDescent="0.35">
      <c r="A1" s="43" t="s">
        <v>242</v>
      </c>
      <c r="B1" s="44" t="s">
        <v>46</v>
      </c>
      <c r="C1" s="44" t="s">
        <v>47</v>
      </c>
      <c r="D1" s="45" t="s">
        <v>248</v>
      </c>
      <c r="E1" s="44" t="s">
        <v>23</v>
      </c>
      <c r="F1" s="44" t="s">
        <v>48</v>
      </c>
      <c r="G1" s="44" t="s">
        <v>49</v>
      </c>
      <c r="H1" s="44" t="s">
        <v>119</v>
      </c>
      <c r="I1" s="44" t="s">
        <v>118</v>
      </c>
      <c r="J1" s="46" t="s">
        <v>24</v>
      </c>
      <c r="K1" s="47"/>
    </row>
    <row r="2" spans="1:11" ht="33.75" customHeight="1" x14ac:dyDescent="0.3">
      <c r="A2" s="49" t="s">
        <v>222</v>
      </c>
      <c r="B2" s="50" t="s">
        <v>223</v>
      </c>
      <c r="C2" s="50" t="s">
        <v>99</v>
      </c>
      <c r="D2" s="50" t="s">
        <v>245</v>
      </c>
      <c r="E2" s="50" t="s">
        <v>109</v>
      </c>
      <c r="F2" s="50" t="s">
        <v>60</v>
      </c>
      <c r="G2" s="50" t="s">
        <v>61</v>
      </c>
      <c r="H2" s="50" t="s">
        <v>224</v>
      </c>
      <c r="I2" s="63" t="s">
        <v>100</v>
      </c>
      <c r="J2" s="69" t="s">
        <v>243</v>
      </c>
    </row>
    <row r="3" spans="1:11" ht="16.5" customHeight="1" thickBot="1" x14ac:dyDescent="0.35">
      <c r="A3" s="52" t="s">
        <v>222</v>
      </c>
      <c r="B3" s="53" t="s">
        <v>223</v>
      </c>
      <c r="C3" s="53" t="s">
        <v>99</v>
      </c>
      <c r="D3" s="53" t="s">
        <v>225</v>
      </c>
      <c r="E3" s="53" t="s">
        <v>109</v>
      </c>
      <c r="F3" s="53" t="s">
        <v>57</v>
      </c>
      <c r="G3" s="53" t="s">
        <v>61</v>
      </c>
      <c r="H3" s="53" t="s">
        <v>84</v>
      </c>
      <c r="I3" s="68"/>
      <c r="J3" s="71"/>
    </row>
    <row r="4" spans="1:11" ht="51" hidden="1" x14ac:dyDescent="0.3">
      <c r="A4" s="49" t="s">
        <v>120</v>
      </c>
      <c r="B4" s="50" t="s">
        <v>55</v>
      </c>
      <c r="C4" s="50" t="s">
        <v>95</v>
      </c>
      <c r="D4" s="50" t="s">
        <v>121</v>
      </c>
      <c r="E4" s="50" t="s">
        <v>51</v>
      </c>
      <c r="F4" s="50" t="s">
        <v>60</v>
      </c>
      <c r="G4" s="50" t="s">
        <v>122</v>
      </c>
      <c r="H4" s="50" t="s">
        <v>123</v>
      </c>
      <c r="I4" s="63" t="s">
        <v>241</v>
      </c>
      <c r="J4" s="69" t="s">
        <v>26</v>
      </c>
    </row>
    <row r="5" spans="1:11" ht="40.799999999999997" hidden="1" x14ac:dyDescent="0.3">
      <c r="A5" s="54" t="s">
        <v>120</v>
      </c>
      <c r="B5" s="55" t="s">
        <v>55</v>
      </c>
      <c r="C5" s="55" t="s">
        <v>95</v>
      </c>
      <c r="D5" s="55" t="s">
        <v>249</v>
      </c>
      <c r="E5" s="55" t="s">
        <v>51</v>
      </c>
      <c r="F5" s="55" t="s">
        <v>60</v>
      </c>
      <c r="G5" s="55" t="s">
        <v>124</v>
      </c>
      <c r="H5" s="55" t="s">
        <v>125</v>
      </c>
      <c r="I5" s="64"/>
      <c r="J5" s="70"/>
    </row>
    <row r="6" spans="1:11" ht="15.75" hidden="1" customHeight="1" x14ac:dyDescent="0.3">
      <c r="A6" s="54" t="s">
        <v>120</v>
      </c>
      <c r="B6" s="55" t="s">
        <v>55</v>
      </c>
      <c r="C6" s="55" t="s">
        <v>95</v>
      </c>
      <c r="D6" s="55" t="s">
        <v>250</v>
      </c>
      <c r="E6" s="55" t="s">
        <v>105</v>
      </c>
      <c r="F6" s="55" t="s">
        <v>60</v>
      </c>
      <c r="G6" s="55" t="s">
        <v>126</v>
      </c>
      <c r="H6" s="55" t="s">
        <v>127</v>
      </c>
      <c r="I6" s="64"/>
      <c r="J6" s="70"/>
    </row>
    <row r="7" spans="1:11" ht="20.399999999999999" hidden="1" x14ac:dyDescent="0.3">
      <c r="A7" s="54" t="s">
        <v>120</v>
      </c>
      <c r="B7" s="55" t="s">
        <v>55</v>
      </c>
      <c r="C7" s="55" t="s">
        <v>95</v>
      </c>
      <c r="D7" s="55" t="s">
        <v>128</v>
      </c>
      <c r="E7" s="55" t="s">
        <v>105</v>
      </c>
      <c r="F7" s="55" t="s">
        <v>60</v>
      </c>
      <c r="G7" s="55" t="s">
        <v>129</v>
      </c>
      <c r="H7" s="55" t="s">
        <v>127</v>
      </c>
      <c r="I7" s="64"/>
      <c r="J7" s="70"/>
    </row>
    <row r="8" spans="1:11" ht="15.75" hidden="1" customHeight="1" x14ac:dyDescent="0.3">
      <c r="A8" s="54" t="s">
        <v>120</v>
      </c>
      <c r="B8" s="55" t="s">
        <v>55</v>
      </c>
      <c r="C8" s="55" t="s">
        <v>95</v>
      </c>
      <c r="D8" s="55" t="s">
        <v>130</v>
      </c>
      <c r="E8" s="55" t="s">
        <v>131</v>
      </c>
      <c r="F8" s="55" t="s">
        <v>57</v>
      </c>
      <c r="G8" s="55" t="s">
        <v>251</v>
      </c>
      <c r="H8" s="55" t="s">
        <v>127</v>
      </c>
      <c r="I8" s="64"/>
      <c r="J8" s="70"/>
    </row>
    <row r="9" spans="1:11" ht="61.2" hidden="1" x14ac:dyDescent="0.3">
      <c r="A9" s="54" t="s">
        <v>120</v>
      </c>
      <c r="B9" s="55" t="s">
        <v>55</v>
      </c>
      <c r="C9" s="55" t="s">
        <v>95</v>
      </c>
      <c r="D9" s="55" t="s">
        <v>132</v>
      </c>
      <c r="E9" s="55" t="s">
        <v>133</v>
      </c>
      <c r="F9" s="55" t="s">
        <v>57</v>
      </c>
      <c r="G9" s="55" t="s">
        <v>134</v>
      </c>
      <c r="H9" s="55" t="s">
        <v>135</v>
      </c>
      <c r="I9" s="64"/>
      <c r="J9" s="70"/>
    </row>
    <row r="10" spans="1:11" ht="20.399999999999999" hidden="1" x14ac:dyDescent="0.3">
      <c r="A10" s="54" t="s">
        <v>120</v>
      </c>
      <c r="B10" s="55" t="s">
        <v>55</v>
      </c>
      <c r="C10" s="55" t="s">
        <v>95</v>
      </c>
      <c r="D10" s="55" t="s">
        <v>136</v>
      </c>
      <c r="E10" s="55" t="s">
        <v>133</v>
      </c>
      <c r="F10" s="55" t="s">
        <v>57</v>
      </c>
      <c r="G10" s="55" t="s">
        <v>137</v>
      </c>
      <c r="H10" s="55" t="s">
        <v>135</v>
      </c>
      <c r="I10" s="64"/>
      <c r="J10" s="70"/>
    </row>
    <row r="11" spans="1:11" ht="30.6" hidden="1" x14ac:dyDescent="0.3">
      <c r="A11" s="54" t="s">
        <v>120</v>
      </c>
      <c r="B11" s="55" t="s">
        <v>55</v>
      </c>
      <c r="C11" s="55" t="s">
        <v>95</v>
      </c>
      <c r="D11" s="55" t="s">
        <v>138</v>
      </c>
      <c r="E11" s="55" t="s">
        <v>133</v>
      </c>
      <c r="F11" s="55" t="s">
        <v>60</v>
      </c>
      <c r="G11" s="55" t="s">
        <v>139</v>
      </c>
      <c r="H11" s="55" t="s">
        <v>123</v>
      </c>
      <c r="I11" s="64"/>
      <c r="J11" s="70"/>
    </row>
    <row r="12" spans="1:11" ht="15.75" hidden="1" customHeight="1" x14ac:dyDescent="0.3">
      <c r="A12" s="54" t="s">
        <v>120</v>
      </c>
      <c r="B12" s="55" t="s">
        <v>55</v>
      </c>
      <c r="C12" s="55" t="s">
        <v>95</v>
      </c>
      <c r="D12" s="55" t="s">
        <v>252</v>
      </c>
      <c r="E12" s="55" t="s">
        <v>133</v>
      </c>
      <c r="F12" s="55" t="s">
        <v>60</v>
      </c>
      <c r="G12" s="55" t="s">
        <v>140</v>
      </c>
      <c r="H12" s="55" t="s">
        <v>123</v>
      </c>
      <c r="I12" s="64"/>
      <c r="J12" s="70"/>
    </row>
    <row r="13" spans="1:11" ht="20.399999999999999" hidden="1" x14ac:dyDescent="0.3">
      <c r="A13" s="54" t="s">
        <v>120</v>
      </c>
      <c r="B13" s="55" t="s">
        <v>55</v>
      </c>
      <c r="C13" s="55" t="s">
        <v>95</v>
      </c>
      <c r="D13" s="55" t="s">
        <v>141</v>
      </c>
      <c r="E13" s="55" t="s">
        <v>133</v>
      </c>
      <c r="F13" s="55" t="s">
        <v>60</v>
      </c>
      <c r="G13" s="55" t="s">
        <v>81</v>
      </c>
      <c r="H13" s="55" t="s">
        <v>142</v>
      </c>
      <c r="I13" s="64"/>
      <c r="J13" s="70"/>
    </row>
    <row r="14" spans="1:11" ht="15.75" hidden="1" customHeight="1" x14ac:dyDescent="0.3">
      <c r="A14" s="54" t="s">
        <v>120</v>
      </c>
      <c r="B14" s="55" t="s">
        <v>55</v>
      </c>
      <c r="C14" s="55" t="s">
        <v>95</v>
      </c>
      <c r="D14" s="55" t="s">
        <v>143</v>
      </c>
      <c r="E14" s="55" t="s">
        <v>133</v>
      </c>
      <c r="F14" s="55" t="s">
        <v>60</v>
      </c>
      <c r="G14" s="55" t="s">
        <v>81</v>
      </c>
      <c r="H14" s="55" t="s">
        <v>135</v>
      </c>
      <c r="I14" s="64"/>
      <c r="J14" s="70"/>
    </row>
    <row r="15" spans="1:11" ht="30.6" hidden="1" x14ac:dyDescent="0.3">
      <c r="A15" s="54" t="s">
        <v>120</v>
      </c>
      <c r="B15" s="57" t="s">
        <v>68</v>
      </c>
      <c r="C15" s="57" t="s">
        <v>97</v>
      </c>
      <c r="D15" s="57" t="s">
        <v>253</v>
      </c>
      <c r="E15" s="55" t="s">
        <v>200</v>
      </c>
      <c r="F15" s="57" t="s">
        <v>57</v>
      </c>
      <c r="G15" s="57" t="s">
        <v>201</v>
      </c>
      <c r="H15" s="57" t="s">
        <v>202</v>
      </c>
      <c r="I15" s="64"/>
      <c r="J15" s="70"/>
    </row>
    <row r="16" spans="1:11" ht="30.6" hidden="1" x14ac:dyDescent="0.3">
      <c r="A16" s="54" t="s">
        <v>120</v>
      </c>
      <c r="B16" s="57" t="s">
        <v>68</v>
      </c>
      <c r="C16" s="57" t="s">
        <v>97</v>
      </c>
      <c r="D16" s="57" t="s">
        <v>254</v>
      </c>
      <c r="E16" s="55" t="s">
        <v>200</v>
      </c>
      <c r="F16" s="57" t="s">
        <v>57</v>
      </c>
      <c r="G16" s="57" t="s">
        <v>203</v>
      </c>
      <c r="H16" s="57" t="s">
        <v>204</v>
      </c>
      <c r="I16" s="64"/>
      <c r="J16" s="70"/>
    </row>
    <row r="17" spans="1:11" ht="20.399999999999999" hidden="1" x14ac:dyDescent="0.3">
      <c r="A17" s="54" t="s">
        <v>120</v>
      </c>
      <c r="B17" s="57" t="s">
        <v>68</v>
      </c>
      <c r="C17" s="57" t="s">
        <v>97</v>
      </c>
      <c r="D17" s="57" t="s">
        <v>255</v>
      </c>
      <c r="E17" s="55" t="s">
        <v>183</v>
      </c>
      <c r="F17" s="57" t="s">
        <v>57</v>
      </c>
      <c r="G17" s="57" t="s">
        <v>205</v>
      </c>
      <c r="H17" s="57" t="s">
        <v>206</v>
      </c>
      <c r="I17" s="64"/>
      <c r="J17" s="70"/>
    </row>
    <row r="18" spans="1:11" ht="30.6" hidden="1" x14ac:dyDescent="0.3">
      <c r="A18" s="54" t="s">
        <v>120</v>
      </c>
      <c r="B18" s="57" t="s">
        <v>68</v>
      </c>
      <c r="C18" s="57" t="s">
        <v>97</v>
      </c>
      <c r="D18" s="57" t="s">
        <v>256</v>
      </c>
      <c r="E18" s="55" t="s">
        <v>183</v>
      </c>
      <c r="F18" s="57" t="s">
        <v>57</v>
      </c>
      <c r="G18" s="57" t="s">
        <v>81</v>
      </c>
      <c r="H18" s="57" t="s">
        <v>207</v>
      </c>
      <c r="I18" s="64"/>
      <c r="J18" s="70"/>
    </row>
    <row r="19" spans="1:11" ht="40.799999999999997" hidden="1" x14ac:dyDescent="0.3">
      <c r="A19" s="54" t="s">
        <v>120</v>
      </c>
      <c r="B19" s="57" t="s">
        <v>68</v>
      </c>
      <c r="C19" s="57" t="s">
        <v>97</v>
      </c>
      <c r="D19" s="57" t="s">
        <v>257</v>
      </c>
      <c r="E19" s="57" t="s">
        <v>69</v>
      </c>
      <c r="F19" s="57" t="s">
        <v>57</v>
      </c>
      <c r="G19" s="57" t="s">
        <v>208</v>
      </c>
      <c r="H19" s="57" t="s">
        <v>209</v>
      </c>
      <c r="I19" s="64"/>
      <c r="J19" s="70"/>
    </row>
    <row r="20" spans="1:11" ht="40.799999999999997" hidden="1" x14ac:dyDescent="0.3">
      <c r="A20" s="54" t="s">
        <v>120</v>
      </c>
      <c r="B20" s="57" t="s">
        <v>68</v>
      </c>
      <c r="C20" s="57" t="s">
        <v>97</v>
      </c>
      <c r="D20" s="57" t="s">
        <v>258</v>
      </c>
      <c r="E20" s="57" t="s">
        <v>69</v>
      </c>
      <c r="F20" s="57" t="s">
        <v>57</v>
      </c>
      <c r="G20" s="57" t="s">
        <v>210</v>
      </c>
      <c r="H20" s="57" t="s">
        <v>211</v>
      </c>
      <c r="I20" s="64"/>
      <c r="J20" s="70"/>
    </row>
    <row r="21" spans="1:11" ht="40.799999999999997" hidden="1" x14ac:dyDescent="0.3">
      <c r="A21" s="54" t="s">
        <v>120</v>
      </c>
      <c r="B21" s="57" t="s">
        <v>68</v>
      </c>
      <c r="C21" s="57" t="s">
        <v>97</v>
      </c>
      <c r="D21" s="57" t="s">
        <v>259</v>
      </c>
      <c r="E21" s="57" t="s">
        <v>69</v>
      </c>
      <c r="F21" s="57" t="s">
        <v>57</v>
      </c>
      <c r="G21" s="57" t="s">
        <v>205</v>
      </c>
      <c r="H21" s="57" t="s">
        <v>212</v>
      </c>
      <c r="I21" s="64"/>
      <c r="J21" s="70"/>
    </row>
    <row r="22" spans="1:11" ht="30.6" hidden="1" x14ac:dyDescent="0.3">
      <c r="A22" s="54" t="s">
        <v>120</v>
      </c>
      <c r="B22" s="57" t="s">
        <v>68</v>
      </c>
      <c r="C22" s="57" t="s">
        <v>97</v>
      </c>
      <c r="D22" s="57" t="s">
        <v>260</v>
      </c>
      <c r="E22" s="57" t="s">
        <v>69</v>
      </c>
      <c r="F22" s="57" t="s">
        <v>57</v>
      </c>
      <c r="G22" s="57" t="s">
        <v>81</v>
      </c>
      <c r="H22" s="57" t="s">
        <v>213</v>
      </c>
      <c r="I22" s="64"/>
      <c r="J22" s="70"/>
    </row>
    <row r="23" spans="1:11" ht="20.399999999999999" x14ac:dyDescent="0.3">
      <c r="A23" s="54" t="s">
        <v>144</v>
      </c>
      <c r="B23" s="55" t="s">
        <v>59</v>
      </c>
      <c r="C23" s="55" t="s">
        <v>99</v>
      </c>
      <c r="D23" s="55" t="s">
        <v>145</v>
      </c>
      <c r="E23" s="55" t="s">
        <v>27</v>
      </c>
      <c r="F23" s="55" t="s">
        <v>60</v>
      </c>
      <c r="G23" s="55" t="s">
        <v>61</v>
      </c>
      <c r="H23" s="55" t="s">
        <v>127</v>
      </c>
      <c r="I23" s="64"/>
      <c r="J23" s="70"/>
    </row>
    <row r="24" spans="1:11" ht="20.399999999999999" x14ac:dyDescent="0.3">
      <c r="A24" s="54" t="s">
        <v>144</v>
      </c>
      <c r="B24" s="55" t="s">
        <v>59</v>
      </c>
      <c r="C24" s="55" t="s">
        <v>99</v>
      </c>
      <c r="D24" s="55" t="s">
        <v>146</v>
      </c>
      <c r="E24" s="55" t="s">
        <v>65</v>
      </c>
      <c r="F24" s="55" t="s">
        <v>60</v>
      </c>
      <c r="G24" s="55" t="s">
        <v>61</v>
      </c>
      <c r="H24" s="55" t="s">
        <v>127</v>
      </c>
      <c r="I24" s="64"/>
      <c r="J24" s="70"/>
    </row>
    <row r="25" spans="1:11" ht="20.399999999999999" x14ac:dyDescent="0.3">
      <c r="A25" s="54" t="s">
        <v>144</v>
      </c>
      <c r="B25" s="55" t="s">
        <v>59</v>
      </c>
      <c r="C25" s="55" t="s">
        <v>99</v>
      </c>
      <c r="D25" s="55" t="s">
        <v>147</v>
      </c>
      <c r="E25" s="55" t="s">
        <v>27</v>
      </c>
      <c r="F25" s="55" t="s">
        <v>63</v>
      </c>
      <c r="G25" s="55" t="s">
        <v>230</v>
      </c>
      <c r="H25" s="55" t="s">
        <v>127</v>
      </c>
      <c r="I25" s="64"/>
      <c r="J25" s="70"/>
    </row>
    <row r="26" spans="1:11" ht="20.399999999999999" x14ac:dyDescent="0.3">
      <c r="A26" s="54" t="s">
        <v>144</v>
      </c>
      <c r="B26" s="55" t="s">
        <v>59</v>
      </c>
      <c r="C26" s="55" t="s">
        <v>99</v>
      </c>
      <c r="D26" s="55" t="s">
        <v>147</v>
      </c>
      <c r="E26" s="55" t="s">
        <v>27</v>
      </c>
      <c r="F26" s="55" t="s">
        <v>60</v>
      </c>
      <c r="G26" s="55" t="s">
        <v>231</v>
      </c>
      <c r="H26" s="55" t="s">
        <v>127</v>
      </c>
      <c r="I26" s="64"/>
      <c r="J26" s="70"/>
    </row>
    <row r="27" spans="1:11" ht="51" hidden="1" x14ac:dyDescent="0.3">
      <c r="A27" s="54" t="s">
        <v>148</v>
      </c>
      <c r="B27" s="55" t="s">
        <v>55</v>
      </c>
      <c r="C27" s="55" t="s">
        <v>98</v>
      </c>
      <c r="D27" s="55" t="s">
        <v>149</v>
      </c>
      <c r="E27" s="55" t="s">
        <v>105</v>
      </c>
      <c r="F27" s="55" t="s">
        <v>57</v>
      </c>
      <c r="G27" s="55" t="s">
        <v>150</v>
      </c>
      <c r="H27" s="55" t="s">
        <v>151</v>
      </c>
      <c r="I27" s="64"/>
      <c r="J27" s="70"/>
      <c r="K27" s="58"/>
    </row>
    <row r="28" spans="1:11" ht="20.399999999999999" hidden="1" x14ac:dyDescent="0.3">
      <c r="A28" s="54" t="s">
        <v>148</v>
      </c>
      <c r="B28" s="55" t="s">
        <v>58</v>
      </c>
      <c r="C28" s="55" t="s">
        <v>96</v>
      </c>
      <c r="D28" s="55" t="s">
        <v>152</v>
      </c>
      <c r="E28" s="55" t="s">
        <v>110</v>
      </c>
      <c r="F28" s="55" t="s">
        <v>57</v>
      </c>
      <c r="G28" s="55" t="s">
        <v>153</v>
      </c>
      <c r="H28" s="55" t="s">
        <v>108</v>
      </c>
      <c r="I28" s="64"/>
      <c r="J28" s="70"/>
      <c r="K28" s="58"/>
    </row>
    <row r="29" spans="1:11" ht="20.399999999999999" hidden="1" x14ac:dyDescent="0.3">
      <c r="A29" s="54" t="s">
        <v>148</v>
      </c>
      <c r="B29" s="55" t="s">
        <v>55</v>
      </c>
      <c r="C29" s="55" t="s">
        <v>98</v>
      </c>
      <c r="D29" s="55" t="s">
        <v>154</v>
      </c>
      <c r="E29" s="55" t="s">
        <v>105</v>
      </c>
      <c r="F29" s="55" t="s">
        <v>57</v>
      </c>
      <c r="G29" s="55" t="s">
        <v>155</v>
      </c>
      <c r="H29" s="55" t="s">
        <v>156</v>
      </c>
      <c r="I29" s="64"/>
      <c r="J29" s="70"/>
      <c r="K29" s="58"/>
    </row>
    <row r="30" spans="1:11" ht="15.75" hidden="1" customHeight="1" x14ac:dyDescent="0.3">
      <c r="A30" s="54" t="s">
        <v>148</v>
      </c>
      <c r="B30" s="55" t="s">
        <v>55</v>
      </c>
      <c r="C30" s="55" t="s">
        <v>98</v>
      </c>
      <c r="D30" s="55" t="s">
        <v>261</v>
      </c>
      <c r="E30" s="55" t="s">
        <v>105</v>
      </c>
      <c r="F30" s="55" t="s">
        <v>57</v>
      </c>
      <c r="G30" s="55" t="s">
        <v>157</v>
      </c>
      <c r="H30" s="55" t="s">
        <v>158</v>
      </c>
      <c r="I30" s="64"/>
      <c r="J30" s="70"/>
      <c r="K30" s="58"/>
    </row>
    <row r="31" spans="1:11" ht="15.75" hidden="1" customHeight="1" x14ac:dyDescent="0.3">
      <c r="A31" s="54" t="s">
        <v>148</v>
      </c>
      <c r="B31" s="55" t="s">
        <v>55</v>
      </c>
      <c r="C31" s="55" t="s">
        <v>98</v>
      </c>
      <c r="D31" s="55" t="s">
        <v>159</v>
      </c>
      <c r="E31" s="55" t="s">
        <v>110</v>
      </c>
      <c r="F31" s="55" t="s">
        <v>57</v>
      </c>
      <c r="G31" s="55" t="s">
        <v>160</v>
      </c>
      <c r="H31" s="55" t="s">
        <v>161</v>
      </c>
      <c r="I31" s="64"/>
      <c r="J31" s="70"/>
      <c r="K31" s="58"/>
    </row>
    <row r="32" spans="1:11" ht="30.6" hidden="1" x14ac:dyDescent="0.3">
      <c r="A32" s="54" t="s">
        <v>148</v>
      </c>
      <c r="B32" s="55" t="s">
        <v>58</v>
      </c>
      <c r="C32" s="55" t="s">
        <v>96</v>
      </c>
      <c r="D32" s="55" t="s">
        <v>162</v>
      </c>
      <c r="E32" s="55" t="s">
        <v>110</v>
      </c>
      <c r="F32" s="55" t="s">
        <v>57</v>
      </c>
      <c r="G32" s="55" t="s">
        <v>67</v>
      </c>
      <c r="H32" s="55" t="s">
        <v>56</v>
      </c>
      <c r="I32" s="64"/>
      <c r="J32" s="70"/>
      <c r="K32" s="58"/>
    </row>
    <row r="33" spans="1:11" ht="30.6" hidden="1" x14ac:dyDescent="0.3">
      <c r="A33" s="54" t="s">
        <v>148</v>
      </c>
      <c r="B33" s="55" t="s">
        <v>58</v>
      </c>
      <c r="C33" s="55" t="s">
        <v>96</v>
      </c>
      <c r="D33" s="55" t="s">
        <v>262</v>
      </c>
      <c r="E33" s="55" t="s">
        <v>110</v>
      </c>
      <c r="F33" s="55" t="s">
        <v>57</v>
      </c>
      <c r="G33" s="55" t="s">
        <v>163</v>
      </c>
      <c r="H33" s="55" t="s">
        <v>164</v>
      </c>
      <c r="I33" s="64"/>
      <c r="J33" s="70"/>
      <c r="K33" s="58"/>
    </row>
    <row r="34" spans="1:11" ht="30.6" hidden="1" x14ac:dyDescent="0.3">
      <c r="A34" s="54" t="s">
        <v>148</v>
      </c>
      <c r="B34" s="55" t="s">
        <v>55</v>
      </c>
      <c r="C34" s="55" t="s">
        <v>98</v>
      </c>
      <c r="D34" s="55" t="s">
        <v>165</v>
      </c>
      <c r="E34" s="55" t="s">
        <v>105</v>
      </c>
      <c r="F34" s="55" t="s">
        <v>57</v>
      </c>
      <c r="G34" s="55" t="s">
        <v>70</v>
      </c>
      <c r="H34" s="55" t="s">
        <v>71</v>
      </c>
      <c r="I34" s="64"/>
      <c r="J34" s="70"/>
      <c r="K34" s="58"/>
    </row>
    <row r="35" spans="1:11" ht="20.399999999999999" hidden="1" x14ac:dyDescent="0.3">
      <c r="A35" s="54" t="s">
        <v>148</v>
      </c>
      <c r="B35" s="55" t="s">
        <v>55</v>
      </c>
      <c r="C35" s="55" t="s">
        <v>98</v>
      </c>
      <c r="D35" s="55" t="s">
        <v>263</v>
      </c>
      <c r="E35" s="55" t="s">
        <v>105</v>
      </c>
      <c r="F35" s="55" t="s">
        <v>57</v>
      </c>
      <c r="G35" s="55" t="s">
        <v>166</v>
      </c>
      <c r="H35" s="55" t="s">
        <v>108</v>
      </c>
      <c r="I35" s="64"/>
      <c r="J35" s="70"/>
      <c r="K35" s="58"/>
    </row>
    <row r="36" spans="1:11" ht="30.6" hidden="1" x14ac:dyDescent="0.3">
      <c r="A36" s="54" t="s">
        <v>148</v>
      </c>
      <c r="B36" s="55" t="s">
        <v>58</v>
      </c>
      <c r="C36" s="55" t="s">
        <v>96</v>
      </c>
      <c r="D36" s="55" t="s">
        <v>246</v>
      </c>
      <c r="E36" s="55" t="s">
        <v>110</v>
      </c>
      <c r="F36" s="55" t="s">
        <v>57</v>
      </c>
      <c r="G36" s="55" t="s">
        <v>167</v>
      </c>
      <c r="H36" s="55" t="s">
        <v>168</v>
      </c>
      <c r="I36" s="64"/>
      <c r="J36" s="70"/>
      <c r="K36" s="58"/>
    </row>
    <row r="37" spans="1:11" ht="15.75" hidden="1" customHeight="1" x14ac:dyDescent="0.3">
      <c r="A37" s="54" t="s">
        <v>25</v>
      </c>
      <c r="B37" s="55" t="s">
        <v>50</v>
      </c>
      <c r="C37" s="55" t="s">
        <v>93</v>
      </c>
      <c r="D37" s="55" t="s">
        <v>264</v>
      </c>
      <c r="E37" s="55" t="s">
        <v>51</v>
      </c>
      <c r="F37" s="55" t="s">
        <v>60</v>
      </c>
      <c r="G37" s="55" t="s">
        <v>111</v>
      </c>
      <c r="H37" s="55" t="s">
        <v>169</v>
      </c>
      <c r="I37" s="64"/>
      <c r="J37" s="70"/>
      <c r="K37" s="55"/>
    </row>
    <row r="38" spans="1:11" ht="15.75" hidden="1" customHeight="1" x14ac:dyDescent="0.3">
      <c r="A38" s="54" t="s">
        <v>25</v>
      </c>
      <c r="B38" s="55" t="s">
        <v>50</v>
      </c>
      <c r="C38" s="55" t="s">
        <v>93</v>
      </c>
      <c r="D38" s="55" t="s">
        <v>265</v>
      </c>
      <c r="E38" s="55" t="s">
        <v>51</v>
      </c>
      <c r="F38" s="55" t="s">
        <v>60</v>
      </c>
      <c r="G38" s="55" t="s">
        <v>170</v>
      </c>
      <c r="H38" s="55" t="s">
        <v>171</v>
      </c>
      <c r="I38" s="64"/>
      <c r="J38" s="70"/>
      <c r="K38" s="55"/>
    </row>
    <row r="39" spans="1:11" ht="15.75" hidden="1" customHeight="1" x14ac:dyDescent="0.3">
      <c r="A39" s="54" t="s">
        <v>25</v>
      </c>
      <c r="B39" s="55" t="s">
        <v>50</v>
      </c>
      <c r="C39" s="55" t="s">
        <v>92</v>
      </c>
      <c r="D39" s="55" t="s">
        <v>266</v>
      </c>
      <c r="E39" s="55" t="s">
        <v>53</v>
      </c>
      <c r="F39" s="55" t="s">
        <v>60</v>
      </c>
      <c r="G39" s="55" t="s">
        <v>64</v>
      </c>
      <c r="H39" s="55" t="s">
        <v>171</v>
      </c>
      <c r="I39" s="64"/>
      <c r="J39" s="70"/>
      <c r="K39" s="55"/>
    </row>
    <row r="40" spans="1:11" ht="21" hidden="1" thickBot="1" x14ac:dyDescent="0.35">
      <c r="A40" s="52" t="s">
        <v>25</v>
      </c>
      <c r="B40" s="53" t="s">
        <v>58</v>
      </c>
      <c r="C40" s="53" t="s">
        <v>92</v>
      </c>
      <c r="D40" s="53" t="s">
        <v>267</v>
      </c>
      <c r="E40" s="53" t="s">
        <v>53</v>
      </c>
      <c r="F40" s="53" t="s">
        <v>60</v>
      </c>
      <c r="G40" s="53" t="s">
        <v>172</v>
      </c>
      <c r="H40" s="53" t="s">
        <v>54</v>
      </c>
      <c r="I40" s="68"/>
      <c r="J40" s="71"/>
      <c r="K40" s="55"/>
    </row>
    <row r="41" spans="1:11" ht="33.75" hidden="1" customHeight="1" x14ac:dyDescent="0.3">
      <c r="A41" s="49" t="s">
        <v>25</v>
      </c>
      <c r="B41" s="50" t="s">
        <v>50</v>
      </c>
      <c r="C41" s="50" t="s">
        <v>92</v>
      </c>
      <c r="D41" s="50" t="s">
        <v>268</v>
      </c>
      <c r="E41" s="50" t="s">
        <v>53</v>
      </c>
      <c r="F41" s="50" t="s">
        <v>57</v>
      </c>
      <c r="G41" s="50" t="s">
        <v>72</v>
      </c>
      <c r="H41" s="50" t="s">
        <v>66</v>
      </c>
      <c r="I41" s="63" t="s">
        <v>101</v>
      </c>
      <c r="J41" s="69" t="s">
        <v>25</v>
      </c>
      <c r="K41" s="55"/>
    </row>
    <row r="42" spans="1:11" ht="34.5" hidden="1" customHeight="1" thickBot="1" x14ac:dyDescent="0.35">
      <c r="A42" s="54" t="s">
        <v>25</v>
      </c>
      <c r="B42" s="55" t="s">
        <v>50</v>
      </c>
      <c r="C42" s="55" t="s">
        <v>93</v>
      </c>
      <c r="D42" s="55" t="s">
        <v>269</v>
      </c>
      <c r="E42" s="55" t="s">
        <v>53</v>
      </c>
      <c r="F42" s="55" t="s">
        <v>57</v>
      </c>
      <c r="G42" s="55" t="s">
        <v>226</v>
      </c>
      <c r="H42" s="55" t="s">
        <v>227</v>
      </c>
      <c r="I42" s="68"/>
      <c r="J42" s="71"/>
      <c r="K42" s="55"/>
    </row>
    <row r="43" spans="1:11" ht="22.5" hidden="1" customHeight="1" x14ac:dyDescent="0.3">
      <c r="A43" s="49" t="s">
        <v>120</v>
      </c>
      <c r="B43" s="50" t="s">
        <v>68</v>
      </c>
      <c r="C43" s="50" t="s">
        <v>93</v>
      </c>
      <c r="D43" s="50" t="s">
        <v>270</v>
      </c>
      <c r="E43" s="50" t="s">
        <v>62</v>
      </c>
      <c r="F43" s="50" t="s">
        <v>57</v>
      </c>
      <c r="G43" s="50" t="s">
        <v>175</v>
      </c>
      <c r="H43" s="50" t="s">
        <v>176</v>
      </c>
      <c r="I43" s="63" t="s">
        <v>117</v>
      </c>
      <c r="J43" s="69" t="s">
        <v>28</v>
      </c>
    </row>
    <row r="44" spans="1:11" ht="30.6" hidden="1" x14ac:dyDescent="0.3">
      <c r="A44" s="54" t="s">
        <v>120</v>
      </c>
      <c r="B44" s="55" t="s">
        <v>58</v>
      </c>
      <c r="C44" s="55" t="s">
        <v>93</v>
      </c>
      <c r="D44" s="55" t="s">
        <v>271</v>
      </c>
      <c r="E44" s="55" t="s">
        <v>73</v>
      </c>
      <c r="F44" s="55" t="s">
        <v>57</v>
      </c>
      <c r="G44" s="55" t="s">
        <v>74</v>
      </c>
      <c r="H44" s="55" t="s">
        <v>177</v>
      </c>
      <c r="I44" s="64"/>
      <c r="J44" s="70"/>
    </row>
    <row r="45" spans="1:11" ht="30.6" hidden="1" x14ac:dyDescent="0.3">
      <c r="A45" s="54" t="s">
        <v>120</v>
      </c>
      <c r="B45" s="55" t="s">
        <v>68</v>
      </c>
      <c r="C45" s="55" t="s">
        <v>93</v>
      </c>
      <c r="D45" s="55" t="s">
        <v>272</v>
      </c>
      <c r="E45" s="55" t="s">
        <v>53</v>
      </c>
      <c r="F45" s="55" t="s">
        <v>57</v>
      </c>
      <c r="G45" s="55" t="s">
        <v>178</v>
      </c>
      <c r="H45" s="55" t="s">
        <v>176</v>
      </c>
      <c r="I45" s="64"/>
      <c r="J45" s="70"/>
    </row>
    <row r="46" spans="1:11" ht="20.399999999999999" hidden="1" x14ac:dyDescent="0.3">
      <c r="A46" s="54" t="s">
        <v>120</v>
      </c>
      <c r="B46" s="55" t="s">
        <v>68</v>
      </c>
      <c r="C46" s="55" t="s">
        <v>93</v>
      </c>
      <c r="D46" s="55" t="s">
        <v>273</v>
      </c>
      <c r="E46" s="55" t="s">
        <v>76</v>
      </c>
      <c r="F46" s="55" t="s">
        <v>57</v>
      </c>
      <c r="G46" s="55" t="s">
        <v>77</v>
      </c>
      <c r="H46" s="55" t="s">
        <v>158</v>
      </c>
      <c r="I46" s="64"/>
      <c r="J46" s="70"/>
    </row>
    <row r="47" spans="1:11" ht="30.6" hidden="1" x14ac:dyDescent="0.3">
      <c r="A47" s="54" t="s">
        <v>120</v>
      </c>
      <c r="B47" s="55" t="s">
        <v>68</v>
      </c>
      <c r="C47" s="55" t="s">
        <v>93</v>
      </c>
      <c r="D47" s="55" t="s">
        <v>274</v>
      </c>
      <c r="E47" s="55" t="s">
        <v>179</v>
      </c>
      <c r="F47" s="55" t="s">
        <v>57</v>
      </c>
      <c r="G47" s="55" t="s">
        <v>180</v>
      </c>
      <c r="H47" s="55" t="s">
        <v>181</v>
      </c>
      <c r="I47" s="64"/>
      <c r="J47" s="70"/>
    </row>
    <row r="48" spans="1:11" ht="20.399999999999999" hidden="1" x14ac:dyDescent="0.3">
      <c r="A48" s="54" t="s">
        <v>120</v>
      </c>
      <c r="B48" s="55" t="s">
        <v>68</v>
      </c>
      <c r="C48" s="55" t="s">
        <v>93</v>
      </c>
      <c r="D48" s="55" t="s">
        <v>275</v>
      </c>
      <c r="E48" s="55" t="s">
        <v>62</v>
      </c>
      <c r="F48" s="55" t="s">
        <v>57</v>
      </c>
      <c r="G48" s="55" t="s">
        <v>182</v>
      </c>
      <c r="H48" s="55" t="s">
        <v>75</v>
      </c>
      <c r="I48" s="64"/>
      <c r="J48" s="70"/>
    </row>
    <row r="49" spans="1:10" ht="30.6" hidden="1" x14ac:dyDescent="0.3">
      <c r="A49" s="54" t="s">
        <v>120</v>
      </c>
      <c r="B49" s="55" t="s">
        <v>68</v>
      </c>
      <c r="C49" s="55" t="s">
        <v>93</v>
      </c>
      <c r="D49" s="55" t="s">
        <v>276</v>
      </c>
      <c r="E49" s="55" t="s">
        <v>183</v>
      </c>
      <c r="F49" s="55" t="s">
        <v>57</v>
      </c>
      <c r="G49" s="55" t="s">
        <v>184</v>
      </c>
      <c r="H49" s="55" t="s">
        <v>185</v>
      </c>
      <c r="I49" s="64"/>
      <c r="J49" s="70"/>
    </row>
    <row r="50" spans="1:10" ht="30.6" hidden="1" x14ac:dyDescent="0.3">
      <c r="A50" s="54" t="s">
        <v>120</v>
      </c>
      <c r="B50" s="55" t="s">
        <v>68</v>
      </c>
      <c r="C50" s="55" t="s">
        <v>93</v>
      </c>
      <c r="D50" s="55" t="s">
        <v>277</v>
      </c>
      <c r="E50" s="55" t="s">
        <v>183</v>
      </c>
      <c r="F50" s="55" t="s">
        <v>57</v>
      </c>
      <c r="G50" s="55" t="s">
        <v>186</v>
      </c>
      <c r="H50" s="55" t="s">
        <v>185</v>
      </c>
      <c r="I50" s="65"/>
      <c r="J50" s="70"/>
    </row>
    <row r="51" spans="1:10" ht="20.399999999999999" x14ac:dyDescent="0.3">
      <c r="A51" s="59" t="s">
        <v>187</v>
      </c>
      <c r="B51" s="60" t="s">
        <v>58</v>
      </c>
      <c r="C51" s="60" t="s">
        <v>44</v>
      </c>
      <c r="D51" s="60" t="s">
        <v>278</v>
      </c>
      <c r="E51" s="60" t="s">
        <v>110</v>
      </c>
      <c r="F51" s="60" t="s">
        <v>60</v>
      </c>
      <c r="G51" s="60" t="s">
        <v>80</v>
      </c>
      <c r="H51" s="60" t="s">
        <v>127</v>
      </c>
      <c r="I51" s="66" t="s">
        <v>238</v>
      </c>
      <c r="J51" s="70"/>
    </row>
    <row r="52" spans="1:10" ht="20.399999999999999" x14ac:dyDescent="0.3">
      <c r="A52" s="54" t="s">
        <v>187</v>
      </c>
      <c r="B52" s="55" t="s">
        <v>58</v>
      </c>
      <c r="C52" s="55" t="s">
        <v>44</v>
      </c>
      <c r="D52" s="55" t="s">
        <v>279</v>
      </c>
      <c r="E52" s="55" t="s">
        <v>76</v>
      </c>
      <c r="F52" s="55" t="s">
        <v>57</v>
      </c>
      <c r="G52" s="55" t="s">
        <v>188</v>
      </c>
      <c r="H52" s="55" t="s">
        <v>108</v>
      </c>
      <c r="I52" s="64"/>
      <c r="J52" s="70"/>
    </row>
    <row r="53" spans="1:10" ht="20.399999999999999" x14ac:dyDescent="0.3">
      <c r="A53" s="54" t="s">
        <v>187</v>
      </c>
      <c r="B53" s="55" t="s">
        <v>58</v>
      </c>
      <c r="C53" s="55" t="s">
        <v>45</v>
      </c>
      <c r="D53" s="55" t="s">
        <v>280</v>
      </c>
      <c r="E53" s="55" t="s">
        <v>189</v>
      </c>
      <c r="F53" s="55" t="s">
        <v>60</v>
      </c>
      <c r="G53" s="55" t="s">
        <v>237</v>
      </c>
      <c r="H53" s="55" t="s">
        <v>108</v>
      </c>
      <c r="I53" s="64"/>
      <c r="J53" s="70"/>
    </row>
    <row r="54" spans="1:10" ht="20.399999999999999" x14ac:dyDescent="0.3">
      <c r="A54" s="54" t="s">
        <v>187</v>
      </c>
      <c r="B54" s="55" t="s">
        <v>58</v>
      </c>
      <c r="C54" s="55" t="s">
        <v>44</v>
      </c>
      <c r="D54" s="55" t="s">
        <v>247</v>
      </c>
      <c r="E54" s="55" t="s">
        <v>110</v>
      </c>
      <c r="F54" s="55" t="s">
        <v>60</v>
      </c>
      <c r="G54" s="55" t="s">
        <v>80</v>
      </c>
      <c r="H54" s="55" t="s">
        <v>108</v>
      </c>
      <c r="I54" s="64"/>
      <c r="J54" s="70"/>
    </row>
    <row r="55" spans="1:10" ht="22.5" customHeight="1" x14ac:dyDescent="0.3">
      <c r="A55" s="54" t="s">
        <v>187</v>
      </c>
      <c r="B55" s="55" t="s">
        <v>58</v>
      </c>
      <c r="C55" s="55" t="s">
        <v>45</v>
      </c>
      <c r="D55" s="55" t="s">
        <v>281</v>
      </c>
      <c r="E55" s="55" t="s">
        <v>76</v>
      </c>
      <c r="F55" s="55" t="s">
        <v>60</v>
      </c>
      <c r="G55" s="55" t="s">
        <v>188</v>
      </c>
      <c r="H55" s="55" t="s">
        <v>108</v>
      </c>
      <c r="I55" s="64"/>
      <c r="J55" s="70"/>
    </row>
    <row r="56" spans="1:10" ht="30.6" hidden="1" x14ac:dyDescent="0.3">
      <c r="A56" s="54" t="s">
        <v>148</v>
      </c>
      <c r="B56" s="55" t="s">
        <v>58</v>
      </c>
      <c r="C56" s="55" t="s">
        <v>96</v>
      </c>
      <c r="D56" s="55" t="s">
        <v>107</v>
      </c>
      <c r="E56" s="55" t="s">
        <v>106</v>
      </c>
      <c r="F56" s="55" t="s">
        <v>57</v>
      </c>
      <c r="G56" s="55" t="s">
        <v>78</v>
      </c>
      <c r="H56" s="55" t="s">
        <v>108</v>
      </c>
      <c r="I56" s="64"/>
      <c r="J56" s="70"/>
    </row>
    <row r="57" spans="1:10" ht="20.399999999999999" hidden="1" x14ac:dyDescent="0.3">
      <c r="A57" s="61" t="s">
        <v>148</v>
      </c>
      <c r="B57" s="62" t="s">
        <v>58</v>
      </c>
      <c r="C57" s="62" t="s">
        <v>96</v>
      </c>
      <c r="D57" s="62" t="s">
        <v>192</v>
      </c>
      <c r="E57" s="62" t="s">
        <v>104</v>
      </c>
      <c r="F57" s="62" t="s">
        <v>63</v>
      </c>
      <c r="G57" s="62" t="s">
        <v>79</v>
      </c>
      <c r="H57" s="62" t="s">
        <v>108</v>
      </c>
      <c r="I57" s="65"/>
      <c r="J57" s="70"/>
    </row>
    <row r="58" spans="1:10" ht="33.75" hidden="1" customHeight="1" x14ac:dyDescent="0.3">
      <c r="A58" s="54" t="s">
        <v>120</v>
      </c>
      <c r="B58" s="55" t="s">
        <v>50</v>
      </c>
      <c r="C58" s="55" t="s">
        <v>93</v>
      </c>
      <c r="D58" s="55" t="s">
        <v>282</v>
      </c>
      <c r="E58" s="55" t="s">
        <v>173</v>
      </c>
      <c r="F58" s="55" t="s">
        <v>57</v>
      </c>
      <c r="G58" s="55" t="s">
        <v>174</v>
      </c>
      <c r="H58" s="55" t="s">
        <v>236</v>
      </c>
      <c r="I58" s="66" t="s">
        <v>240</v>
      </c>
      <c r="J58" s="70"/>
    </row>
    <row r="59" spans="1:10" ht="20.399999999999999" hidden="1" x14ac:dyDescent="0.3">
      <c r="A59" s="54" t="s">
        <v>148</v>
      </c>
      <c r="B59" s="55" t="s">
        <v>58</v>
      </c>
      <c r="C59" s="55" t="s">
        <v>96</v>
      </c>
      <c r="D59" s="55" t="s">
        <v>190</v>
      </c>
      <c r="E59" s="55" t="s">
        <v>110</v>
      </c>
      <c r="F59" s="55" t="s">
        <v>57</v>
      </c>
      <c r="G59" s="55" t="s">
        <v>191</v>
      </c>
      <c r="H59" s="55" t="s">
        <v>52</v>
      </c>
      <c r="I59" s="67"/>
      <c r="J59" s="70"/>
    </row>
    <row r="60" spans="1:10" ht="31.2" hidden="1" thickBot="1" x14ac:dyDescent="0.35">
      <c r="A60" s="52" t="s">
        <v>148</v>
      </c>
      <c r="B60" s="53" t="s">
        <v>58</v>
      </c>
      <c r="C60" s="53" t="s">
        <v>96</v>
      </c>
      <c r="D60" s="53" t="s">
        <v>283</v>
      </c>
      <c r="E60" s="53" t="s">
        <v>69</v>
      </c>
      <c r="F60" s="53" t="s">
        <v>57</v>
      </c>
      <c r="G60" s="53" t="s">
        <v>83</v>
      </c>
      <c r="H60" s="53" t="s">
        <v>56</v>
      </c>
      <c r="I60" s="68"/>
      <c r="J60" s="71"/>
    </row>
    <row r="61" spans="1:10" ht="30.9" hidden="1" customHeight="1" x14ac:dyDescent="0.3">
      <c r="A61" s="54" t="s">
        <v>120</v>
      </c>
      <c r="B61" s="57" t="s">
        <v>68</v>
      </c>
      <c r="C61" s="57" t="s">
        <v>97</v>
      </c>
      <c r="D61" s="57" t="s">
        <v>284</v>
      </c>
      <c r="E61" s="57" t="s">
        <v>62</v>
      </c>
      <c r="F61" s="57" t="s">
        <v>57</v>
      </c>
      <c r="G61" s="57" t="s">
        <v>81</v>
      </c>
      <c r="H61" s="57" t="s">
        <v>193</v>
      </c>
      <c r="I61" s="63" t="s">
        <v>239</v>
      </c>
      <c r="J61" s="69" t="s">
        <v>29</v>
      </c>
    </row>
    <row r="62" spans="1:10" ht="30.9" hidden="1" customHeight="1" x14ac:dyDescent="0.3">
      <c r="A62" s="54" t="s">
        <v>120</v>
      </c>
      <c r="B62" s="55" t="s">
        <v>68</v>
      </c>
      <c r="C62" s="57" t="s">
        <v>97</v>
      </c>
      <c r="D62" s="57" t="s">
        <v>285</v>
      </c>
      <c r="E62" s="55" t="s">
        <v>51</v>
      </c>
      <c r="F62" s="55" t="s">
        <v>57</v>
      </c>
      <c r="G62" s="55" t="s">
        <v>194</v>
      </c>
      <c r="H62" s="55" t="s">
        <v>195</v>
      </c>
      <c r="I62" s="67"/>
      <c r="J62" s="70"/>
    </row>
    <row r="63" spans="1:10" ht="30.9" hidden="1" customHeight="1" x14ac:dyDescent="0.3">
      <c r="A63" s="54" t="s">
        <v>120</v>
      </c>
      <c r="B63" s="55" t="s">
        <v>68</v>
      </c>
      <c r="C63" s="57" t="s">
        <v>97</v>
      </c>
      <c r="D63" s="57" t="s">
        <v>286</v>
      </c>
      <c r="E63" s="55" t="s">
        <v>196</v>
      </c>
      <c r="F63" s="55" t="s">
        <v>57</v>
      </c>
      <c r="G63" s="55" t="s">
        <v>197</v>
      </c>
      <c r="H63" s="55" t="s">
        <v>156</v>
      </c>
      <c r="I63" s="67"/>
      <c r="J63" s="70"/>
    </row>
    <row r="64" spans="1:10" ht="30.9" hidden="1" customHeight="1" x14ac:dyDescent="0.3">
      <c r="A64" s="54" t="s">
        <v>120</v>
      </c>
      <c r="B64" s="57" t="s">
        <v>68</v>
      </c>
      <c r="C64" s="57" t="s">
        <v>97</v>
      </c>
      <c r="D64" s="57" t="s">
        <v>287</v>
      </c>
      <c r="E64" s="55" t="s">
        <v>183</v>
      </c>
      <c r="F64" s="57" t="s">
        <v>57</v>
      </c>
      <c r="G64" s="57" t="s">
        <v>198</v>
      </c>
      <c r="H64" s="55" t="s">
        <v>156</v>
      </c>
      <c r="I64" s="67"/>
      <c r="J64" s="70"/>
    </row>
    <row r="65" spans="1:11" ht="30.9" hidden="1" customHeight="1" x14ac:dyDescent="0.3">
      <c r="A65" s="54" t="s">
        <v>120</v>
      </c>
      <c r="B65" s="57" t="s">
        <v>68</v>
      </c>
      <c r="C65" s="57" t="s">
        <v>97</v>
      </c>
      <c r="D65" s="57" t="s">
        <v>288</v>
      </c>
      <c r="E65" s="55" t="s">
        <v>196</v>
      </c>
      <c r="F65" s="57" t="s">
        <v>57</v>
      </c>
      <c r="G65" s="57" t="s">
        <v>199</v>
      </c>
      <c r="H65" s="55" t="s">
        <v>156</v>
      </c>
      <c r="I65" s="67"/>
      <c r="J65" s="70"/>
    </row>
    <row r="66" spans="1:11" ht="30.9" hidden="1" customHeight="1" x14ac:dyDescent="0.3">
      <c r="A66" s="54" t="s">
        <v>120</v>
      </c>
      <c r="B66" s="57" t="s">
        <v>68</v>
      </c>
      <c r="C66" s="57" t="s">
        <v>97</v>
      </c>
      <c r="D66" s="57" t="s">
        <v>289</v>
      </c>
      <c r="E66" s="55" t="s">
        <v>183</v>
      </c>
      <c r="F66" s="57" t="s">
        <v>57</v>
      </c>
      <c r="G66" s="57" t="s">
        <v>82</v>
      </c>
      <c r="H66" s="57" t="s">
        <v>156</v>
      </c>
      <c r="I66" s="67"/>
      <c r="J66" s="70"/>
    </row>
    <row r="67" spans="1:11" ht="30.9" hidden="1" customHeight="1" x14ac:dyDescent="0.3">
      <c r="A67" s="54" t="s">
        <v>148</v>
      </c>
      <c r="B67" s="55" t="s">
        <v>58</v>
      </c>
      <c r="C67" s="55" t="s">
        <v>96</v>
      </c>
      <c r="D67" s="55" t="s">
        <v>214</v>
      </c>
      <c r="E67" s="55" t="s">
        <v>110</v>
      </c>
      <c r="F67" s="55" t="s">
        <v>57</v>
      </c>
      <c r="G67" s="55" t="s">
        <v>167</v>
      </c>
      <c r="H67" s="55" t="s">
        <v>168</v>
      </c>
      <c r="I67" s="67"/>
      <c r="J67" s="70"/>
      <c r="K67" s="58"/>
    </row>
    <row r="68" spans="1:11" ht="30.9" hidden="1" customHeight="1" x14ac:dyDescent="0.3">
      <c r="A68" s="54" t="s">
        <v>148</v>
      </c>
      <c r="B68" s="55" t="s">
        <v>58</v>
      </c>
      <c r="C68" s="55" t="s">
        <v>96</v>
      </c>
      <c r="D68" s="55" t="s">
        <v>215</v>
      </c>
      <c r="E68" s="55" t="s">
        <v>110</v>
      </c>
      <c r="F68" s="55" t="s">
        <v>57</v>
      </c>
      <c r="G68" s="55" t="s">
        <v>163</v>
      </c>
      <c r="H68" s="55" t="s">
        <v>168</v>
      </c>
      <c r="I68" s="67"/>
      <c r="J68" s="70"/>
      <c r="K68" s="58"/>
    </row>
    <row r="69" spans="1:11" ht="30.9" hidden="1" customHeight="1" x14ac:dyDescent="0.3">
      <c r="A69" s="54" t="s">
        <v>148</v>
      </c>
      <c r="B69" s="55" t="s">
        <v>58</v>
      </c>
      <c r="C69" s="55" t="s">
        <v>96</v>
      </c>
      <c r="D69" s="55" t="s">
        <v>216</v>
      </c>
      <c r="E69" s="55" t="s">
        <v>110</v>
      </c>
      <c r="F69" s="55" t="s">
        <v>57</v>
      </c>
      <c r="G69" s="55" t="s">
        <v>217</v>
      </c>
      <c r="H69" s="55" t="s">
        <v>218</v>
      </c>
      <c r="I69" s="67"/>
      <c r="J69" s="70"/>
      <c r="K69" s="58"/>
    </row>
    <row r="70" spans="1:11" ht="30.9" hidden="1" customHeight="1" thickBot="1" x14ac:dyDescent="0.35">
      <c r="A70" s="52" t="s">
        <v>148</v>
      </c>
      <c r="B70" s="53" t="s">
        <v>58</v>
      </c>
      <c r="C70" s="53" t="s">
        <v>96</v>
      </c>
      <c r="D70" s="53" t="s">
        <v>219</v>
      </c>
      <c r="E70" s="53" t="s">
        <v>110</v>
      </c>
      <c r="F70" s="53" t="s">
        <v>57</v>
      </c>
      <c r="G70" s="53" t="s">
        <v>220</v>
      </c>
      <c r="H70" s="53" t="s">
        <v>221</v>
      </c>
      <c r="I70" s="68"/>
      <c r="J70" s="71"/>
      <c r="K70" s="58"/>
    </row>
  </sheetData>
  <autoFilter ref="A1:J70" xr:uid="{49BA39CF-19AC-4004-AABC-89372876989B}">
    <filterColumn colId="0">
      <filters>
        <filter val="Praia Morfodinamica"/>
        <filter val="Praias - Bentos"/>
        <filter val="Praias - Geoquímica"/>
      </filters>
    </filterColumn>
  </autoFilter>
  <mergeCells count="12">
    <mergeCell ref="I2:I3"/>
    <mergeCell ref="J2:J3"/>
    <mergeCell ref="I4:I40"/>
    <mergeCell ref="J4:J40"/>
    <mergeCell ref="I41:I42"/>
    <mergeCell ref="J41:J42"/>
    <mergeCell ref="I43:I50"/>
    <mergeCell ref="I51:I57"/>
    <mergeCell ref="I58:I60"/>
    <mergeCell ref="I61:I70"/>
    <mergeCell ref="J61:J70"/>
    <mergeCell ref="J43:J60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C4CD1-DECD-B04F-A305-81D159B4E08D}">
  <sheetPr>
    <tabColor theme="5" tint="0.79998168889431442"/>
  </sheetPr>
  <dimension ref="A1:R59"/>
  <sheetViews>
    <sheetView zoomScale="80" zoomScaleNormal="8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P31" sqref="P31"/>
    </sheetView>
  </sheetViews>
  <sheetFormatPr defaultColWidth="11" defaultRowHeight="15.6" x14ac:dyDescent="0.3"/>
  <cols>
    <col min="1" max="1" width="11" style="5"/>
    <col min="2" max="2" width="36.3984375" customWidth="1"/>
    <col min="3" max="3" width="27.8984375" customWidth="1"/>
    <col min="4" max="6" width="4.5" bestFit="1" customWidth="1"/>
    <col min="7" max="8" width="4.5" customWidth="1"/>
    <col min="9" max="10" width="4.5" bestFit="1" customWidth="1"/>
    <col min="11" max="12" width="4.5" customWidth="1"/>
    <col min="13" max="14" width="11" style="5"/>
    <col min="15" max="15" width="22.8984375" style="5" customWidth="1"/>
    <col min="16" max="16" width="19" style="5" customWidth="1"/>
    <col min="17" max="17" width="21" style="5" customWidth="1"/>
    <col min="18" max="16384" width="11" style="5"/>
  </cols>
  <sheetData>
    <row r="1" spans="1:18" x14ac:dyDescent="0.3">
      <c r="A1" s="87" t="s">
        <v>21</v>
      </c>
      <c r="B1" s="88" t="s">
        <v>22</v>
      </c>
      <c r="C1" s="89" t="s">
        <v>2</v>
      </c>
      <c r="D1" s="90" t="s">
        <v>85</v>
      </c>
      <c r="E1" s="91"/>
      <c r="F1" s="91"/>
      <c r="G1" s="91"/>
      <c r="H1" s="91"/>
      <c r="I1" s="91"/>
      <c r="J1" s="91"/>
      <c r="K1" s="91"/>
      <c r="L1" s="91"/>
    </row>
    <row r="2" spans="1:18" ht="26.25" customHeight="1" x14ac:dyDescent="0.3">
      <c r="A2" s="87"/>
      <c r="B2" s="88"/>
      <c r="C2" s="89"/>
      <c r="D2" s="82" t="s">
        <v>0</v>
      </c>
      <c r="E2" s="83"/>
      <c r="F2" s="84"/>
      <c r="G2" s="85" t="s">
        <v>1</v>
      </c>
      <c r="H2" s="86"/>
      <c r="I2" s="86"/>
      <c r="J2" s="86"/>
      <c r="K2" s="86"/>
      <c r="L2" s="86"/>
    </row>
    <row r="3" spans="1:18" ht="136.80000000000001" x14ac:dyDescent="0.3">
      <c r="A3" s="87"/>
      <c r="B3" s="88"/>
      <c r="C3" s="89"/>
      <c r="D3" s="39" t="s">
        <v>99</v>
      </c>
      <c r="E3" s="39" t="s">
        <v>43</v>
      </c>
      <c r="F3" s="39" t="s">
        <v>95</v>
      </c>
      <c r="G3" s="19" t="s">
        <v>96</v>
      </c>
      <c r="H3" s="19" t="s">
        <v>97</v>
      </c>
      <c r="I3" s="19" t="s">
        <v>44</v>
      </c>
      <c r="J3" s="19" t="s">
        <v>45</v>
      </c>
      <c r="K3" s="19" t="s">
        <v>94</v>
      </c>
      <c r="L3" s="19" t="s">
        <v>92</v>
      </c>
      <c r="M3" s="41"/>
    </row>
    <row r="4" spans="1:18" ht="15.9" customHeight="1" x14ac:dyDescent="0.3">
      <c r="A4" s="76" t="s">
        <v>243</v>
      </c>
      <c r="B4" s="73" t="s">
        <v>100</v>
      </c>
      <c r="C4" s="3" t="s">
        <v>6</v>
      </c>
      <c r="D4" s="4">
        <f t="shared" ref="D4" si="0">D5*((D6*D7)+D8+D9+D10+D11)</f>
        <v>-17</v>
      </c>
      <c r="E4" s="4" t="s">
        <v>30</v>
      </c>
      <c r="F4" s="4" t="s">
        <v>30</v>
      </c>
      <c r="G4" s="4" t="s">
        <v>30</v>
      </c>
      <c r="H4" s="4" t="s">
        <v>30</v>
      </c>
      <c r="I4" s="4" t="s">
        <v>30</v>
      </c>
      <c r="J4" s="4" t="s">
        <v>30</v>
      </c>
      <c r="K4" s="4" t="s">
        <v>30</v>
      </c>
      <c r="L4" s="4" t="s">
        <v>30</v>
      </c>
      <c r="N4" s="13" t="s">
        <v>34</v>
      </c>
      <c r="O4" s="12"/>
      <c r="P4" s="12"/>
      <c r="Q4" s="12"/>
      <c r="R4" s="12"/>
    </row>
    <row r="5" spans="1:18" x14ac:dyDescent="0.3">
      <c r="A5" s="77"/>
      <c r="B5" s="74"/>
      <c r="C5" s="36" t="s">
        <v>3</v>
      </c>
      <c r="D5" s="2">
        <v>-1</v>
      </c>
      <c r="E5" s="2"/>
      <c r="F5" s="2"/>
      <c r="G5" s="2"/>
      <c r="H5" s="2"/>
      <c r="I5" s="2"/>
      <c r="J5" s="2"/>
      <c r="K5" s="2"/>
      <c r="L5" s="2"/>
      <c r="N5" s="72" t="s">
        <v>35</v>
      </c>
      <c r="O5" s="14" t="s">
        <v>36</v>
      </c>
      <c r="P5" s="15" t="s">
        <v>7</v>
      </c>
      <c r="Q5" s="16" t="s">
        <v>8</v>
      </c>
      <c r="R5" s="17" t="s">
        <v>9</v>
      </c>
    </row>
    <row r="6" spans="1:18" x14ac:dyDescent="0.3">
      <c r="A6" s="77"/>
      <c r="B6" s="74"/>
      <c r="C6" s="36" t="s">
        <v>86</v>
      </c>
      <c r="D6" s="2">
        <v>3</v>
      </c>
      <c r="E6" s="2"/>
      <c r="F6" s="2"/>
      <c r="G6" s="2"/>
      <c r="H6" s="2"/>
      <c r="I6" s="2"/>
      <c r="J6" s="2"/>
      <c r="K6" s="2"/>
      <c r="L6" s="2"/>
      <c r="N6" s="72"/>
      <c r="O6" s="21" t="s">
        <v>86</v>
      </c>
      <c r="P6" s="17" t="s">
        <v>91</v>
      </c>
      <c r="Q6" s="16" t="s">
        <v>57</v>
      </c>
      <c r="R6" s="15" t="s">
        <v>60</v>
      </c>
    </row>
    <row r="7" spans="1:18" x14ac:dyDescent="0.3">
      <c r="A7" s="77"/>
      <c r="B7" s="74"/>
      <c r="C7" s="36" t="s">
        <v>32</v>
      </c>
      <c r="D7" s="2">
        <v>3</v>
      </c>
      <c r="E7" s="2"/>
      <c r="F7" s="2"/>
      <c r="G7" s="2"/>
      <c r="H7" s="2"/>
      <c r="I7" s="2"/>
      <c r="J7" s="2"/>
      <c r="K7" s="2"/>
      <c r="L7" s="2"/>
      <c r="N7" s="72"/>
      <c r="O7" s="18" t="s">
        <v>37</v>
      </c>
      <c r="P7" s="17" t="s">
        <v>11</v>
      </c>
      <c r="Q7" s="16" t="s">
        <v>10</v>
      </c>
      <c r="R7" s="15" t="s">
        <v>31</v>
      </c>
    </row>
    <row r="8" spans="1:18" x14ac:dyDescent="0.3">
      <c r="A8" s="77"/>
      <c r="B8" s="74"/>
      <c r="C8" s="36" t="s">
        <v>87</v>
      </c>
      <c r="D8" s="2">
        <v>3</v>
      </c>
      <c r="E8" s="2"/>
      <c r="F8" s="2"/>
      <c r="G8" s="2"/>
      <c r="H8" s="2"/>
      <c r="I8" s="2"/>
      <c r="J8" s="2"/>
      <c r="K8" s="2"/>
      <c r="L8" s="2"/>
      <c r="N8" s="72"/>
      <c r="O8" s="18" t="s">
        <v>88</v>
      </c>
      <c r="P8" s="17" t="s">
        <v>14</v>
      </c>
      <c r="Q8" s="16" t="s">
        <v>13</v>
      </c>
      <c r="R8" s="15" t="s">
        <v>12</v>
      </c>
    </row>
    <row r="9" spans="1:18" x14ac:dyDescent="0.3">
      <c r="A9" s="77"/>
      <c r="B9" s="74"/>
      <c r="C9" s="36" t="s">
        <v>33</v>
      </c>
      <c r="D9" s="2">
        <v>1</v>
      </c>
      <c r="E9" s="2"/>
      <c r="F9" s="2"/>
      <c r="G9" s="2"/>
      <c r="H9" s="2"/>
      <c r="I9" s="2"/>
      <c r="J9" s="2"/>
      <c r="K9" s="2"/>
      <c r="L9" s="2"/>
      <c r="N9" s="72"/>
      <c r="O9" s="18" t="s">
        <v>38</v>
      </c>
      <c r="P9" s="17" t="s">
        <v>39</v>
      </c>
      <c r="Q9" s="16" t="s">
        <v>40</v>
      </c>
      <c r="R9" s="15" t="s">
        <v>20</v>
      </c>
    </row>
    <row r="10" spans="1:18" x14ac:dyDescent="0.3">
      <c r="A10" s="77"/>
      <c r="B10" s="74"/>
      <c r="C10" s="36" t="s">
        <v>4</v>
      </c>
      <c r="D10" s="2">
        <v>3</v>
      </c>
      <c r="E10" s="2"/>
      <c r="F10" s="2"/>
      <c r="G10" s="2"/>
      <c r="H10" s="2"/>
      <c r="I10" s="2"/>
      <c r="J10" s="2"/>
      <c r="K10" s="2"/>
      <c r="L10" s="2"/>
      <c r="N10" s="72"/>
      <c r="O10" s="18" t="s">
        <v>41</v>
      </c>
      <c r="P10" s="17" t="s">
        <v>89</v>
      </c>
      <c r="Q10" s="16" t="s">
        <v>90</v>
      </c>
      <c r="R10" s="15" t="s">
        <v>15</v>
      </c>
    </row>
    <row r="11" spans="1:18" x14ac:dyDescent="0.3">
      <c r="A11" s="78"/>
      <c r="B11" s="75"/>
      <c r="C11" s="36" t="s">
        <v>5</v>
      </c>
      <c r="D11" s="2">
        <v>1</v>
      </c>
      <c r="E11" s="2"/>
      <c r="F11" s="2"/>
      <c r="G11" s="2"/>
      <c r="H11" s="2"/>
      <c r="I11" s="2"/>
      <c r="J11" s="2"/>
      <c r="K11" s="2"/>
      <c r="L11" s="2"/>
      <c r="N11" s="72"/>
      <c r="O11" s="18" t="s">
        <v>42</v>
      </c>
      <c r="P11" s="17" t="s">
        <v>18</v>
      </c>
      <c r="Q11" s="16" t="s">
        <v>17</v>
      </c>
      <c r="R11" s="15" t="s">
        <v>16</v>
      </c>
    </row>
    <row r="12" spans="1:18" ht="15.9" customHeight="1" x14ac:dyDescent="0.3">
      <c r="A12" s="79" t="s">
        <v>26</v>
      </c>
      <c r="B12" s="73" t="s">
        <v>241</v>
      </c>
      <c r="C12" s="37" t="s">
        <v>6</v>
      </c>
      <c r="D12" s="4">
        <f t="shared" ref="D12:L12" si="1">D13*((D14*D15)+D16+D17+D18+D19)</f>
        <v>-14</v>
      </c>
      <c r="E12" s="4">
        <f t="shared" si="1"/>
        <v>-14</v>
      </c>
      <c r="F12" s="4">
        <f t="shared" si="1"/>
        <v>-17</v>
      </c>
      <c r="G12" s="4">
        <f t="shared" si="1"/>
        <v>-15</v>
      </c>
      <c r="H12" s="4">
        <f t="shared" si="1"/>
        <v>-15</v>
      </c>
      <c r="I12" s="4" t="s">
        <v>30</v>
      </c>
      <c r="J12" s="4" t="s">
        <v>30</v>
      </c>
      <c r="K12" s="4">
        <f t="shared" si="1"/>
        <v>-17</v>
      </c>
      <c r="L12" s="4">
        <f t="shared" si="1"/>
        <v>-10</v>
      </c>
    </row>
    <row r="13" spans="1:18" x14ac:dyDescent="0.3">
      <c r="A13" s="80"/>
      <c r="B13" s="74"/>
      <c r="C13" s="36" t="s">
        <v>3</v>
      </c>
      <c r="D13" s="2">
        <v>-1</v>
      </c>
      <c r="E13" s="2">
        <v>-1</v>
      </c>
      <c r="F13" s="2">
        <v>-1</v>
      </c>
      <c r="G13" s="2">
        <v>-1</v>
      </c>
      <c r="H13" s="2">
        <v>-1</v>
      </c>
      <c r="I13" s="2"/>
      <c r="J13" s="2"/>
      <c r="K13" s="2">
        <v>-1</v>
      </c>
      <c r="L13" s="2">
        <v>-1</v>
      </c>
    </row>
    <row r="14" spans="1:18" x14ac:dyDescent="0.3">
      <c r="A14" s="80"/>
      <c r="B14" s="74"/>
      <c r="C14" s="36" t="s">
        <v>86</v>
      </c>
      <c r="D14" s="2">
        <v>3</v>
      </c>
      <c r="E14" s="2">
        <v>2</v>
      </c>
      <c r="F14" s="2">
        <v>3</v>
      </c>
      <c r="G14" s="2">
        <v>2</v>
      </c>
      <c r="H14" s="2">
        <v>2</v>
      </c>
      <c r="I14" s="2"/>
      <c r="J14" s="2"/>
      <c r="K14" s="2">
        <v>3</v>
      </c>
      <c r="L14" s="2">
        <v>3</v>
      </c>
    </row>
    <row r="15" spans="1:18" x14ac:dyDescent="0.3">
      <c r="A15" s="80"/>
      <c r="B15" s="74"/>
      <c r="C15" s="36" t="s">
        <v>32</v>
      </c>
      <c r="D15" s="2">
        <v>2</v>
      </c>
      <c r="E15" s="2">
        <v>3</v>
      </c>
      <c r="F15" s="2">
        <v>3</v>
      </c>
      <c r="G15" s="2">
        <v>3</v>
      </c>
      <c r="H15" s="2">
        <v>3</v>
      </c>
      <c r="I15" s="2"/>
      <c r="J15" s="2"/>
      <c r="K15" s="2">
        <v>3</v>
      </c>
      <c r="L15" s="2">
        <v>1</v>
      </c>
    </row>
    <row r="16" spans="1:18" x14ac:dyDescent="0.3">
      <c r="A16" s="80"/>
      <c r="B16" s="74"/>
      <c r="C16" s="36" t="s">
        <v>19</v>
      </c>
      <c r="D16" s="2">
        <v>3</v>
      </c>
      <c r="E16" s="2">
        <v>3</v>
      </c>
      <c r="F16" s="2">
        <v>3</v>
      </c>
      <c r="G16" s="2">
        <v>3</v>
      </c>
      <c r="H16" s="2">
        <v>3</v>
      </c>
      <c r="I16" s="2"/>
      <c r="J16" s="2"/>
      <c r="K16" s="2">
        <v>2</v>
      </c>
      <c r="L16" s="2">
        <v>3</v>
      </c>
    </row>
    <row r="17" spans="1:12" x14ac:dyDescent="0.3">
      <c r="A17" s="80"/>
      <c r="B17" s="74"/>
      <c r="C17" s="36" t="s">
        <v>33</v>
      </c>
      <c r="D17" s="2">
        <v>1</v>
      </c>
      <c r="E17" s="2">
        <v>1</v>
      </c>
      <c r="F17" s="2">
        <v>1</v>
      </c>
      <c r="G17" s="2">
        <v>2</v>
      </c>
      <c r="H17" s="2">
        <v>2</v>
      </c>
      <c r="I17" s="2"/>
      <c r="J17" s="2"/>
      <c r="K17" s="2">
        <v>2</v>
      </c>
      <c r="L17" s="2">
        <v>2</v>
      </c>
    </row>
    <row r="18" spans="1:12" x14ac:dyDescent="0.3">
      <c r="A18" s="80"/>
      <c r="B18" s="74"/>
      <c r="C18" s="36" t="s">
        <v>4</v>
      </c>
      <c r="D18" s="2">
        <v>3</v>
      </c>
      <c r="E18" s="2">
        <v>3</v>
      </c>
      <c r="F18" s="2">
        <v>3</v>
      </c>
      <c r="G18" s="2">
        <v>3</v>
      </c>
      <c r="H18" s="2">
        <v>3</v>
      </c>
      <c r="I18" s="2"/>
      <c r="J18" s="2"/>
      <c r="K18" s="2">
        <v>3</v>
      </c>
      <c r="L18" s="2">
        <v>1</v>
      </c>
    </row>
    <row r="19" spans="1:12" x14ac:dyDescent="0.3">
      <c r="A19" s="81"/>
      <c r="B19" s="75"/>
      <c r="C19" s="36" t="s">
        <v>5</v>
      </c>
      <c r="D19" s="2">
        <v>1</v>
      </c>
      <c r="E19" s="2">
        <v>1</v>
      </c>
      <c r="F19" s="2">
        <v>1</v>
      </c>
      <c r="G19" s="2">
        <v>1</v>
      </c>
      <c r="H19" s="2">
        <v>1</v>
      </c>
      <c r="I19" s="2"/>
      <c r="J19" s="2"/>
      <c r="K19" s="2">
        <v>1</v>
      </c>
      <c r="L19" s="2">
        <v>1</v>
      </c>
    </row>
    <row r="20" spans="1:12" ht="15.9" customHeight="1" x14ac:dyDescent="0.3">
      <c r="A20" s="79" t="s">
        <v>25</v>
      </c>
      <c r="B20" s="73" t="s">
        <v>101</v>
      </c>
      <c r="C20" s="37" t="s">
        <v>6</v>
      </c>
      <c r="D20" s="4" t="s">
        <v>30</v>
      </c>
      <c r="E20" s="4" t="s">
        <v>30</v>
      </c>
      <c r="F20" s="4" t="s">
        <v>30</v>
      </c>
      <c r="G20" s="4" t="s">
        <v>30</v>
      </c>
      <c r="H20" s="4" t="s">
        <v>30</v>
      </c>
      <c r="I20" s="4" t="s">
        <v>30</v>
      </c>
      <c r="J20" s="4" t="s">
        <v>30</v>
      </c>
      <c r="K20" s="4">
        <f t="shared" ref="K20:L20" si="2">K21*((K22*K23)+K24+K25+K26+K27)</f>
        <v>-9</v>
      </c>
      <c r="L20" s="4">
        <f t="shared" si="2"/>
        <v>-8</v>
      </c>
    </row>
    <row r="21" spans="1:12" x14ac:dyDescent="0.3">
      <c r="A21" s="80"/>
      <c r="B21" s="74"/>
      <c r="C21" s="36" t="s">
        <v>3</v>
      </c>
      <c r="D21" s="2"/>
      <c r="E21" s="2"/>
      <c r="F21" s="2"/>
      <c r="G21" s="2"/>
      <c r="H21" s="2"/>
      <c r="I21" s="2"/>
      <c r="J21" s="2"/>
      <c r="K21" s="2">
        <v>-1</v>
      </c>
      <c r="L21" s="2">
        <v>-1</v>
      </c>
    </row>
    <row r="22" spans="1:12" x14ac:dyDescent="0.3">
      <c r="A22" s="80"/>
      <c r="B22" s="74"/>
      <c r="C22" s="36" t="s">
        <v>86</v>
      </c>
      <c r="D22" s="2"/>
      <c r="E22" s="2"/>
      <c r="F22" s="2"/>
      <c r="G22" s="2"/>
      <c r="H22" s="2"/>
      <c r="I22" s="2"/>
      <c r="J22" s="2"/>
      <c r="K22" s="2">
        <v>2</v>
      </c>
      <c r="L22" s="2">
        <v>2</v>
      </c>
    </row>
    <row r="23" spans="1:12" x14ac:dyDescent="0.3">
      <c r="A23" s="80"/>
      <c r="B23" s="74"/>
      <c r="C23" s="36" t="s">
        <v>32</v>
      </c>
      <c r="D23" s="2"/>
      <c r="E23" s="2"/>
      <c r="F23" s="2"/>
      <c r="G23" s="2"/>
      <c r="H23" s="2"/>
      <c r="I23" s="2"/>
      <c r="J23" s="2"/>
      <c r="K23" s="2">
        <v>1</v>
      </c>
      <c r="L23" s="2">
        <v>1</v>
      </c>
    </row>
    <row r="24" spans="1:12" x14ac:dyDescent="0.3">
      <c r="A24" s="80"/>
      <c r="B24" s="74"/>
      <c r="C24" s="36" t="s">
        <v>19</v>
      </c>
      <c r="D24" s="2"/>
      <c r="E24" s="2"/>
      <c r="F24" s="2"/>
      <c r="G24" s="2"/>
      <c r="H24" s="2"/>
      <c r="I24" s="2"/>
      <c r="J24" s="2"/>
      <c r="K24" s="2">
        <v>2</v>
      </c>
      <c r="L24" s="2">
        <v>2</v>
      </c>
    </row>
    <row r="25" spans="1:12" x14ac:dyDescent="0.3">
      <c r="A25" s="80"/>
      <c r="B25" s="74"/>
      <c r="C25" s="36" t="s">
        <v>33</v>
      </c>
      <c r="D25" s="2"/>
      <c r="E25" s="2"/>
      <c r="F25" s="2"/>
      <c r="G25" s="2"/>
      <c r="H25" s="2"/>
      <c r="I25" s="2"/>
      <c r="J25" s="2"/>
      <c r="K25" s="2">
        <v>2</v>
      </c>
      <c r="L25" s="2">
        <v>2</v>
      </c>
    </row>
    <row r="26" spans="1:12" x14ac:dyDescent="0.3">
      <c r="A26" s="80"/>
      <c r="B26" s="74"/>
      <c r="C26" s="36" t="s">
        <v>4</v>
      </c>
      <c r="D26" s="2"/>
      <c r="E26" s="2"/>
      <c r="F26" s="2"/>
      <c r="G26" s="2"/>
      <c r="H26" s="2"/>
      <c r="I26" s="2"/>
      <c r="J26" s="2"/>
      <c r="K26" s="2">
        <v>2</v>
      </c>
      <c r="L26" s="2">
        <v>1</v>
      </c>
    </row>
    <row r="27" spans="1:12" x14ac:dyDescent="0.3">
      <c r="A27" s="81"/>
      <c r="B27" s="75"/>
      <c r="C27" s="36" t="s">
        <v>5</v>
      </c>
      <c r="D27" s="2"/>
      <c r="E27" s="2"/>
      <c r="F27" s="2"/>
      <c r="G27" s="2"/>
      <c r="H27" s="2"/>
      <c r="I27" s="2"/>
      <c r="J27" s="2"/>
      <c r="K27" s="2">
        <v>1</v>
      </c>
      <c r="L27" s="2">
        <v>1</v>
      </c>
    </row>
    <row r="28" spans="1:12" ht="15.9" customHeight="1" x14ac:dyDescent="0.3">
      <c r="A28" s="79" t="s">
        <v>28</v>
      </c>
      <c r="B28" s="73" t="s">
        <v>117</v>
      </c>
      <c r="C28" s="37" t="s">
        <v>6</v>
      </c>
      <c r="D28" s="4" t="s">
        <v>30</v>
      </c>
      <c r="E28" s="4" t="s">
        <v>30</v>
      </c>
      <c r="F28" s="4" t="s">
        <v>30</v>
      </c>
      <c r="G28" s="4" t="s">
        <v>30</v>
      </c>
      <c r="H28" s="4" t="s">
        <v>30</v>
      </c>
      <c r="I28" s="4" t="s">
        <v>30</v>
      </c>
      <c r="J28" s="4" t="s">
        <v>30</v>
      </c>
      <c r="K28" s="4">
        <f t="shared" ref="K28" si="3">K29*((K30*K31)+K32+K33+K34+K35)</f>
        <v>-15</v>
      </c>
      <c r="L28" s="4" t="s">
        <v>30</v>
      </c>
    </row>
    <row r="29" spans="1:12" x14ac:dyDescent="0.3">
      <c r="A29" s="80"/>
      <c r="B29" s="74"/>
      <c r="C29" s="36" t="s">
        <v>3</v>
      </c>
      <c r="D29" s="2"/>
      <c r="E29" s="2"/>
      <c r="F29" s="2"/>
      <c r="G29" s="2"/>
      <c r="H29" s="2"/>
      <c r="I29" s="2"/>
      <c r="J29" s="2"/>
      <c r="K29" s="2">
        <v>-1</v>
      </c>
      <c r="L29" s="2"/>
    </row>
    <row r="30" spans="1:12" x14ac:dyDescent="0.3">
      <c r="A30" s="80"/>
      <c r="B30" s="74"/>
      <c r="C30" s="36" t="s">
        <v>86</v>
      </c>
      <c r="D30" s="2"/>
      <c r="E30" s="2"/>
      <c r="F30" s="2"/>
      <c r="G30" s="2"/>
      <c r="H30" s="2"/>
      <c r="I30" s="2"/>
      <c r="J30" s="2"/>
      <c r="K30" s="2">
        <v>2</v>
      </c>
      <c r="L30" s="2"/>
    </row>
    <row r="31" spans="1:12" x14ac:dyDescent="0.3">
      <c r="A31" s="80"/>
      <c r="B31" s="74"/>
      <c r="C31" s="36" t="s">
        <v>32</v>
      </c>
      <c r="D31" s="2"/>
      <c r="E31" s="2"/>
      <c r="F31" s="2"/>
      <c r="G31" s="2"/>
      <c r="H31" s="2"/>
      <c r="I31" s="2"/>
      <c r="J31" s="2"/>
      <c r="K31" s="2">
        <v>3</v>
      </c>
      <c r="L31" s="2"/>
    </row>
    <row r="32" spans="1:12" x14ac:dyDescent="0.3">
      <c r="A32" s="80"/>
      <c r="B32" s="74"/>
      <c r="C32" s="36" t="s">
        <v>19</v>
      </c>
      <c r="D32" s="2"/>
      <c r="E32" s="2"/>
      <c r="F32" s="2"/>
      <c r="G32" s="2"/>
      <c r="H32" s="2"/>
      <c r="I32" s="2"/>
      <c r="J32" s="2"/>
      <c r="K32" s="2">
        <v>3</v>
      </c>
      <c r="L32" s="2"/>
    </row>
    <row r="33" spans="1:12" x14ac:dyDescent="0.3">
      <c r="A33" s="80"/>
      <c r="B33" s="74"/>
      <c r="C33" s="36" t="s">
        <v>33</v>
      </c>
      <c r="D33" s="2"/>
      <c r="E33" s="2"/>
      <c r="F33" s="2"/>
      <c r="G33" s="2"/>
      <c r="H33" s="2"/>
      <c r="I33" s="2"/>
      <c r="J33" s="2"/>
      <c r="K33" s="2">
        <v>2</v>
      </c>
      <c r="L33" s="2"/>
    </row>
    <row r="34" spans="1:12" x14ac:dyDescent="0.3">
      <c r="A34" s="80"/>
      <c r="B34" s="74"/>
      <c r="C34" s="36" t="s">
        <v>4</v>
      </c>
      <c r="D34" s="2"/>
      <c r="E34" s="2"/>
      <c r="F34" s="2"/>
      <c r="G34" s="2"/>
      <c r="H34" s="2"/>
      <c r="I34" s="2"/>
      <c r="J34" s="2"/>
      <c r="K34" s="2">
        <v>3</v>
      </c>
      <c r="L34" s="2"/>
    </row>
    <row r="35" spans="1:12" x14ac:dyDescent="0.3">
      <c r="A35" s="80"/>
      <c r="B35" s="75"/>
      <c r="C35" s="36" t="s">
        <v>5</v>
      </c>
      <c r="D35" s="2"/>
      <c r="E35" s="2"/>
      <c r="F35" s="2"/>
      <c r="G35" s="2"/>
      <c r="H35" s="2"/>
      <c r="I35" s="2"/>
      <c r="J35" s="2"/>
      <c r="K35" s="2">
        <v>1</v>
      </c>
      <c r="L35" s="2"/>
    </row>
    <row r="36" spans="1:12" ht="15.75" customHeight="1" x14ac:dyDescent="0.3">
      <c r="A36" s="80"/>
      <c r="B36" s="73" t="s">
        <v>238</v>
      </c>
      <c r="C36" s="37" t="s">
        <v>6</v>
      </c>
      <c r="D36" s="4" t="s">
        <v>30</v>
      </c>
      <c r="E36" s="4" t="s">
        <v>30</v>
      </c>
      <c r="F36" s="4" t="s">
        <v>30</v>
      </c>
      <c r="G36" s="4">
        <f t="shared" ref="G36" si="4">G37*((G38*G39)+G40+G41+G42+G43)</f>
        <v>-14</v>
      </c>
      <c r="H36" s="4">
        <f t="shared" ref="H36:K36" si="5">H37*((H38*H39)+H40+H41+H42+H43)</f>
        <v>0</v>
      </c>
      <c r="I36" s="4">
        <f t="shared" si="5"/>
        <v>-17</v>
      </c>
      <c r="J36" s="4">
        <f t="shared" si="5"/>
        <v>-17</v>
      </c>
      <c r="K36" s="4">
        <f t="shared" si="5"/>
        <v>-14</v>
      </c>
      <c r="L36" s="4" t="s">
        <v>30</v>
      </c>
    </row>
    <row r="37" spans="1:12" x14ac:dyDescent="0.3">
      <c r="A37" s="80"/>
      <c r="B37" s="74"/>
      <c r="C37" s="36" t="s">
        <v>3</v>
      </c>
      <c r="D37" s="2"/>
      <c r="E37" s="2"/>
      <c r="F37" s="2"/>
      <c r="G37" s="2">
        <v>-1</v>
      </c>
      <c r="H37" s="2">
        <v>0</v>
      </c>
      <c r="I37" s="2">
        <v>-1</v>
      </c>
      <c r="J37" s="2">
        <v>-1</v>
      </c>
      <c r="K37" s="2">
        <v>-1</v>
      </c>
      <c r="L37" s="2"/>
    </row>
    <row r="38" spans="1:12" x14ac:dyDescent="0.3">
      <c r="A38" s="80"/>
      <c r="B38" s="74"/>
      <c r="C38" s="36" t="s">
        <v>86</v>
      </c>
      <c r="D38" s="2"/>
      <c r="E38" s="2"/>
      <c r="F38" s="2"/>
      <c r="G38" s="2">
        <v>2</v>
      </c>
      <c r="H38" s="2"/>
      <c r="I38" s="2">
        <v>3</v>
      </c>
      <c r="J38" s="2">
        <v>3</v>
      </c>
      <c r="K38" s="2">
        <v>2</v>
      </c>
      <c r="L38" s="2"/>
    </row>
    <row r="39" spans="1:12" x14ac:dyDescent="0.3">
      <c r="A39" s="80"/>
      <c r="B39" s="74"/>
      <c r="C39" s="36" t="s">
        <v>32</v>
      </c>
      <c r="D39" s="2"/>
      <c r="E39" s="2"/>
      <c r="F39" s="2"/>
      <c r="G39" s="2">
        <v>3</v>
      </c>
      <c r="H39" s="2"/>
      <c r="I39" s="2">
        <v>3</v>
      </c>
      <c r="J39" s="2">
        <v>3</v>
      </c>
      <c r="K39" s="2">
        <v>3</v>
      </c>
      <c r="L39" s="2"/>
    </row>
    <row r="40" spans="1:12" x14ac:dyDescent="0.3">
      <c r="A40" s="80"/>
      <c r="B40" s="74"/>
      <c r="C40" s="36" t="s">
        <v>19</v>
      </c>
      <c r="D40" s="2"/>
      <c r="E40" s="2"/>
      <c r="F40" s="2"/>
      <c r="G40" s="2">
        <v>2</v>
      </c>
      <c r="H40" s="2"/>
      <c r="I40" s="2">
        <v>2</v>
      </c>
      <c r="J40" s="2">
        <v>2</v>
      </c>
      <c r="K40" s="2">
        <v>2</v>
      </c>
      <c r="L40" s="2"/>
    </row>
    <row r="41" spans="1:12" x14ac:dyDescent="0.3">
      <c r="A41" s="80"/>
      <c r="B41" s="74"/>
      <c r="C41" s="36" t="s">
        <v>33</v>
      </c>
      <c r="D41" s="2"/>
      <c r="E41" s="2"/>
      <c r="F41" s="2"/>
      <c r="G41" s="2">
        <v>2</v>
      </c>
      <c r="H41" s="2"/>
      <c r="I41" s="2">
        <v>2</v>
      </c>
      <c r="J41" s="2">
        <v>2</v>
      </c>
      <c r="K41" s="2">
        <v>2</v>
      </c>
      <c r="L41" s="2"/>
    </row>
    <row r="42" spans="1:12" x14ac:dyDescent="0.3">
      <c r="A42" s="80"/>
      <c r="B42" s="74"/>
      <c r="C42" s="36" t="s">
        <v>4</v>
      </c>
      <c r="D42" s="2"/>
      <c r="E42" s="2"/>
      <c r="F42" s="2"/>
      <c r="G42" s="2">
        <v>3</v>
      </c>
      <c r="H42" s="2"/>
      <c r="I42" s="2">
        <v>3</v>
      </c>
      <c r="J42" s="2">
        <v>3</v>
      </c>
      <c r="K42" s="2">
        <v>3</v>
      </c>
      <c r="L42" s="2"/>
    </row>
    <row r="43" spans="1:12" x14ac:dyDescent="0.3">
      <c r="A43" s="80"/>
      <c r="B43" s="75"/>
      <c r="C43" s="36" t="s">
        <v>5</v>
      </c>
      <c r="D43" s="2"/>
      <c r="E43" s="2"/>
      <c r="F43" s="2"/>
      <c r="G43" s="2">
        <v>1</v>
      </c>
      <c r="H43" s="2"/>
      <c r="I43" s="2">
        <v>1</v>
      </c>
      <c r="J43" s="2">
        <v>1</v>
      </c>
      <c r="K43" s="2">
        <v>1</v>
      </c>
      <c r="L43" s="2"/>
    </row>
    <row r="44" spans="1:12" ht="15.75" customHeight="1" x14ac:dyDescent="0.3">
      <c r="A44" s="80"/>
      <c r="B44" s="73" t="s">
        <v>240</v>
      </c>
      <c r="C44" s="37" t="s">
        <v>6</v>
      </c>
      <c r="D44" s="4" t="s">
        <v>30</v>
      </c>
      <c r="E44" s="4" t="s">
        <v>30</v>
      </c>
      <c r="F44" s="4" t="s">
        <v>30</v>
      </c>
      <c r="G44" s="4">
        <f t="shared" ref="G44:K44" si="6">G45*((G46*G47)+G48+G49+G50+G51)</f>
        <v>-14</v>
      </c>
      <c r="H44" s="4">
        <f t="shared" si="6"/>
        <v>0</v>
      </c>
      <c r="I44" s="4" t="s">
        <v>30</v>
      </c>
      <c r="J44" s="4" t="s">
        <v>30</v>
      </c>
      <c r="K44" s="4">
        <f t="shared" si="6"/>
        <v>-13</v>
      </c>
      <c r="L44" s="4" t="s">
        <v>30</v>
      </c>
    </row>
    <row r="45" spans="1:12" x14ac:dyDescent="0.3">
      <c r="A45" s="80"/>
      <c r="B45" s="74"/>
      <c r="C45" s="36" t="s">
        <v>3</v>
      </c>
      <c r="D45" s="2"/>
      <c r="E45" s="2"/>
      <c r="F45" s="2"/>
      <c r="G45" s="2">
        <v>-1</v>
      </c>
      <c r="H45" s="2">
        <v>0</v>
      </c>
      <c r="I45" s="2"/>
      <c r="J45" s="2"/>
      <c r="K45" s="2">
        <v>-1</v>
      </c>
      <c r="L45" s="2"/>
    </row>
    <row r="46" spans="1:12" x14ac:dyDescent="0.3">
      <c r="A46" s="80"/>
      <c r="B46" s="74"/>
      <c r="C46" s="36" t="s">
        <v>86</v>
      </c>
      <c r="D46" s="2"/>
      <c r="E46" s="2"/>
      <c r="F46" s="2"/>
      <c r="G46" s="2">
        <v>2</v>
      </c>
      <c r="H46" s="2"/>
      <c r="I46" s="2"/>
      <c r="J46" s="2"/>
      <c r="K46" s="2">
        <v>2</v>
      </c>
      <c r="L46" s="2"/>
    </row>
    <row r="47" spans="1:12" x14ac:dyDescent="0.3">
      <c r="A47" s="80"/>
      <c r="B47" s="74"/>
      <c r="C47" s="36" t="s">
        <v>32</v>
      </c>
      <c r="D47" s="2"/>
      <c r="E47" s="2"/>
      <c r="F47" s="2"/>
      <c r="G47" s="2">
        <v>3</v>
      </c>
      <c r="H47" s="2"/>
      <c r="I47" s="2"/>
      <c r="J47" s="2"/>
      <c r="K47" s="2">
        <v>3</v>
      </c>
      <c r="L47" s="2"/>
    </row>
    <row r="48" spans="1:12" x14ac:dyDescent="0.3">
      <c r="A48" s="80"/>
      <c r="B48" s="74"/>
      <c r="C48" s="36" t="s">
        <v>19</v>
      </c>
      <c r="D48" s="2"/>
      <c r="E48" s="2"/>
      <c r="F48" s="2"/>
      <c r="G48" s="2">
        <v>3</v>
      </c>
      <c r="H48" s="2"/>
      <c r="I48" s="2"/>
      <c r="J48" s="2"/>
      <c r="K48" s="2">
        <v>2</v>
      </c>
      <c r="L48" s="2"/>
    </row>
    <row r="49" spans="1:12" x14ac:dyDescent="0.3">
      <c r="A49" s="80"/>
      <c r="B49" s="74"/>
      <c r="C49" s="36" t="s">
        <v>33</v>
      </c>
      <c r="D49" s="2"/>
      <c r="E49" s="2"/>
      <c r="F49" s="2"/>
      <c r="G49" s="2">
        <v>2</v>
      </c>
      <c r="H49" s="2"/>
      <c r="I49" s="2"/>
      <c r="J49" s="2"/>
      <c r="K49" s="2">
        <v>2</v>
      </c>
      <c r="L49" s="2"/>
    </row>
    <row r="50" spans="1:12" x14ac:dyDescent="0.3">
      <c r="A50" s="80"/>
      <c r="B50" s="74"/>
      <c r="C50" s="36" t="s">
        <v>4</v>
      </c>
      <c r="D50" s="2"/>
      <c r="E50" s="2"/>
      <c r="F50" s="2"/>
      <c r="G50" s="2">
        <v>2</v>
      </c>
      <c r="H50" s="2"/>
      <c r="I50" s="2"/>
      <c r="J50" s="2"/>
      <c r="K50" s="2">
        <v>2</v>
      </c>
      <c r="L50" s="2"/>
    </row>
    <row r="51" spans="1:12" x14ac:dyDescent="0.3">
      <c r="A51" s="80"/>
      <c r="B51" s="75"/>
      <c r="C51" s="36" t="s">
        <v>5</v>
      </c>
      <c r="D51" s="2"/>
      <c r="E51" s="2"/>
      <c r="F51" s="2"/>
      <c r="G51" s="2">
        <v>1</v>
      </c>
      <c r="H51" s="2"/>
      <c r="I51" s="2"/>
      <c r="J51" s="2"/>
      <c r="K51" s="2">
        <v>1</v>
      </c>
      <c r="L51" s="2"/>
    </row>
    <row r="52" spans="1:12" ht="15.75" customHeight="1" x14ac:dyDescent="0.3">
      <c r="A52" s="79" t="s">
        <v>29</v>
      </c>
      <c r="B52" s="73" t="s">
        <v>239</v>
      </c>
      <c r="C52" s="37" t="s">
        <v>6</v>
      </c>
      <c r="D52" s="4" t="s">
        <v>30</v>
      </c>
      <c r="E52" s="4" t="s">
        <v>30</v>
      </c>
      <c r="F52" s="4" t="s">
        <v>30</v>
      </c>
      <c r="G52" s="4">
        <f t="shared" ref="G52:H52" si="7">G53*((G54*G55)+G56+G57+G58+G59)</f>
        <v>-15</v>
      </c>
      <c r="H52" s="4">
        <f t="shared" si="7"/>
        <v>-15</v>
      </c>
      <c r="I52" s="4" t="s">
        <v>30</v>
      </c>
      <c r="J52" s="4" t="s">
        <v>30</v>
      </c>
      <c r="K52" s="4" t="s">
        <v>30</v>
      </c>
      <c r="L52" s="4" t="s">
        <v>30</v>
      </c>
    </row>
    <row r="53" spans="1:12" x14ac:dyDescent="0.3">
      <c r="A53" s="80"/>
      <c r="B53" s="74"/>
      <c r="C53" s="36" t="s">
        <v>3</v>
      </c>
      <c r="D53" s="38"/>
      <c r="E53" s="38"/>
      <c r="F53" s="38"/>
      <c r="G53" s="2">
        <v>-1</v>
      </c>
      <c r="H53" s="2">
        <v>-1</v>
      </c>
      <c r="I53" s="38"/>
      <c r="J53" s="38"/>
      <c r="K53" s="31"/>
      <c r="L53" s="38"/>
    </row>
    <row r="54" spans="1:12" x14ac:dyDescent="0.3">
      <c r="A54" s="80"/>
      <c r="B54" s="74"/>
      <c r="C54" s="36" t="s">
        <v>86</v>
      </c>
      <c r="D54" s="38"/>
      <c r="E54" s="38"/>
      <c r="F54" s="38"/>
      <c r="G54" s="2">
        <v>2</v>
      </c>
      <c r="H54" s="2">
        <v>2</v>
      </c>
      <c r="I54" s="38"/>
      <c r="J54" s="38"/>
      <c r="K54" s="31"/>
      <c r="L54" s="38"/>
    </row>
    <row r="55" spans="1:12" x14ac:dyDescent="0.3">
      <c r="A55" s="80"/>
      <c r="B55" s="74"/>
      <c r="C55" s="1" t="s">
        <v>32</v>
      </c>
      <c r="D55" s="38"/>
      <c r="E55" s="38"/>
      <c r="F55" s="38"/>
      <c r="G55" s="2">
        <v>3</v>
      </c>
      <c r="H55" s="2">
        <v>3</v>
      </c>
      <c r="I55" s="38"/>
      <c r="J55" s="38"/>
      <c r="K55" s="31"/>
      <c r="L55" s="38"/>
    </row>
    <row r="56" spans="1:12" x14ac:dyDescent="0.3">
      <c r="A56" s="80"/>
      <c r="B56" s="74"/>
      <c r="C56" s="1" t="s">
        <v>19</v>
      </c>
      <c r="D56" s="38"/>
      <c r="E56" s="38"/>
      <c r="F56" s="38"/>
      <c r="G56" s="2">
        <v>3</v>
      </c>
      <c r="H56" s="2">
        <v>3</v>
      </c>
      <c r="I56" s="38"/>
      <c r="J56" s="38"/>
      <c r="K56" s="31"/>
      <c r="L56" s="38"/>
    </row>
    <row r="57" spans="1:12" x14ac:dyDescent="0.3">
      <c r="A57" s="80"/>
      <c r="B57" s="74"/>
      <c r="C57" s="1" t="s">
        <v>33</v>
      </c>
      <c r="D57" s="38"/>
      <c r="E57" s="38"/>
      <c r="F57" s="38"/>
      <c r="G57" s="2">
        <v>2</v>
      </c>
      <c r="H57" s="2">
        <v>2</v>
      </c>
      <c r="I57" s="38"/>
      <c r="J57" s="38"/>
      <c r="K57" s="31"/>
      <c r="L57" s="38"/>
    </row>
    <row r="58" spans="1:12" x14ac:dyDescent="0.3">
      <c r="A58" s="80"/>
      <c r="B58" s="74"/>
      <c r="C58" s="1" t="s">
        <v>4</v>
      </c>
      <c r="D58" s="38"/>
      <c r="E58" s="38"/>
      <c r="F58" s="38"/>
      <c r="G58" s="2">
        <v>3</v>
      </c>
      <c r="H58" s="2">
        <v>3</v>
      </c>
      <c r="I58" s="38"/>
      <c r="J58" s="38"/>
      <c r="K58" s="31"/>
      <c r="L58" s="38"/>
    </row>
    <row r="59" spans="1:12" x14ac:dyDescent="0.3">
      <c r="A59" s="81"/>
      <c r="B59" s="75"/>
      <c r="C59" s="1" t="s">
        <v>5</v>
      </c>
      <c r="D59" s="38"/>
      <c r="E59" s="38"/>
      <c r="F59" s="38"/>
      <c r="G59" s="2">
        <v>1</v>
      </c>
      <c r="H59" s="2">
        <v>1</v>
      </c>
      <c r="I59" s="38"/>
      <c r="J59" s="38"/>
      <c r="K59" s="31"/>
      <c r="L59" s="38"/>
    </row>
  </sheetData>
  <mergeCells count="19">
    <mergeCell ref="D2:F2"/>
    <mergeCell ref="G2:L2"/>
    <mergeCell ref="A20:A27"/>
    <mergeCell ref="A1:A3"/>
    <mergeCell ref="B1:B3"/>
    <mergeCell ref="C1:C3"/>
    <mergeCell ref="D1:L1"/>
    <mergeCell ref="B52:B59"/>
    <mergeCell ref="A4:A11"/>
    <mergeCell ref="A12:A19"/>
    <mergeCell ref="A28:A51"/>
    <mergeCell ref="A52:A59"/>
    <mergeCell ref="N5:N11"/>
    <mergeCell ref="B20:B27"/>
    <mergeCell ref="B28:B35"/>
    <mergeCell ref="B36:B43"/>
    <mergeCell ref="B44:B51"/>
    <mergeCell ref="B4:B11"/>
    <mergeCell ref="B12:B19"/>
  </mergeCells>
  <phoneticPr fontId="6" type="noConversion"/>
  <conditionalFormatting sqref="K20:L20 D4:L4 D12:L12 K28:L28 D44:L44">
    <cfRule type="cellIs" dxfId="111" priority="201" operator="lessThan">
      <formula>-0.1</formula>
    </cfRule>
    <cfRule type="cellIs" dxfId="110" priority="202" operator="greaterThan">
      <formula>0.1</formula>
    </cfRule>
  </conditionalFormatting>
  <conditionalFormatting sqref="G36:K36 G52:H52">
    <cfRule type="cellIs" dxfId="109" priority="149" operator="lessThan">
      <formula>-0.1</formula>
    </cfRule>
    <cfRule type="cellIs" dxfId="108" priority="150" operator="greaterThan">
      <formula>0.1</formula>
    </cfRule>
  </conditionalFormatting>
  <conditionalFormatting sqref="I5:L11 D5:F11 D13:F19 D21:F27 D29:F35 D37:F43 D45:F51">
    <cfRule type="cellIs" dxfId="107" priority="139" operator="equal">
      <formula>-1</formula>
    </cfRule>
    <cfRule type="cellIs" dxfId="106" priority="140" operator="equal">
      <formula>3</formula>
    </cfRule>
    <cfRule type="cellIs" dxfId="105" priority="141" operator="equal">
      <formula>2</formula>
    </cfRule>
    <cfRule type="cellIs" dxfId="104" priority="142" operator="equal">
      <formula>1</formula>
    </cfRule>
  </conditionalFormatting>
  <conditionalFormatting sqref="H5:H11">
    <cfRule type="cellIs" dxfId="103" priority="135" operator="equal">
      <formula>-1</formula>
    </cfRule>
    <cfRule type="cellIs" dxfId="102" priority="136" operator="equal">
      <formula>3</formula>
    </cfRule>
    <cfRule type="cellIs" dxfId="101" priority="137" operator="equal">
      <formula>2</formula>
    </cfRule>
    <cfRule type="cellIs" dxfId="100" priority="138" operator="equal">
      <formula>1</formula>
    </cfRule>
  </conditionalFormatting>
  <conditionalFormatting sqref="G5:G11">
    <cfRule type="cellIs" dxfId="99" priority="131" operator="equal">
      <formula>-1</formula>
    </cfRule>
    <cfRule type="cellIs" dxfId="98" priority="132" operator="equal">
      <formula>3</formula>
    </cfRule>
    <cfRule type="cellIs" dxfId="97" priority="133" operator="equal">
      <formula>2</formula>
    </cfRule>
    <cfRule type="cellIs" dxfId="96" priority="134" operator="equal">
      <formula>1</formula>
    </cfRule>
  </conditionalFormatting>
  <conditionalFormatting sqref="I13:L19">
    <cfRule type="cellIs" dxfId="95" priority="127" operator="equal">
      <formula>-1</formula>
    </cfRule>
    <cfRule type="cellIs" dxfId="94" priority="128" operator="equal">
      <formula>3</formula>
    </cfRule>
    <cfRule type="cellIs" dxfId="93" priority="129" operator="equal">
      <formula>2</formula>
    </cfRule>
    <cfRule type="cellIs" dxfId="92" priority="130" operator="equal">
      <formula>1</formula>
    </cfRule>
  </conditionalFormatting>
  <conditionalFormatting sqref="H13:H19">
    <cfRule type="cellIs" dxfId="91" priority="123" operator="equal">
      <formula>-1</formula>
    </cfRule>
    <cfRule type="cellIs" dxfId="90" priority="124" operator="equal">
      <formula>3</formula>
    </cfRule>
    <cfRule type="cellIs" dxfId="89" priority="125" operator="equal">
      <formula>2</formula>
    </cfRule>
    <cfRule type="cellIs" dxfId="88" priority="126" operator="equal">
      <formula>1</formula>
    </cfRule>
  </conditionalFormatting>
  <conditionalFormatting sqref="G13:G19">
    <cfRule type="cellIs" dxfId="87" priority="119" operator="equal">
      <formula>-1</formula>
    </cfRule>
    <cfRule type="cellIs" dxfId="86" priority="120" operator="equal">
      <formula>3</formula>
    </cfRule>
    <cfRule type="cellIs" dxfId="85" priority="121" operator="equal">
      <formula>2</formula>
    </cfRule>
    <cfRule type="cellIs" dxfId="84" priority="122" operator="equal">
      <formula>1</formula>
    </cfRule>
  </conditionalFormatting>
  <conditionalFormatting sqref="I21:L27">
    <cfRule type="cellIs" dxfId="83" priority="115" operator="equal">
      <formula>-1</formula>
    </cfRule>
    <cfRule type="cellIs" dxfId="82" priority="116" operator="equal">
      <formula>3</formula>
    </cfRule>
    <cfRule type="cellIs" dxfId="81" priority="117" operator="equal">
      <formula>2</formula>
    </cfRule>
    <cfRule type="cellIs" dxfId="80" priority="118" operator="equal">
      <formula>1</formula>
    </cfRule>
  </conditionalFormatting>
  <conditionalFormatting sqref="H21:H27">
    <cfRule type="cellIs" dxfId="79" priority="111" operator="equal">
      <formula>-1</formula>
    </cfRule>
    <cfRule type="cellIs" dxfId="78" priority="112" operator="equal">
      <formula>3</formula>
    </cfRule>
    <cfRule type="cellIs" dxfId="77" priority="113" operator="equal">
      <formula>2</formula>
    </cfRule>
    <cfRule type="cellIs" dxfId="76" priority="114" operator="equal">
      <formula>1</formula>
    </cfRule>
  </conditionalFormatting>
  <conditionalFormatting sqref="G21:G27">
    <cfRule type="cellIs" dxfId="75" priority="107" operator="equal">
      <formula>-1</formula>
    </cfRule>
    <cfRule type="cellIs" dxfId="74" priority="108" operator="equal">
      <formula>3</formula>
    </cfRule>
    <cfRule type="cellIs" dxfId="73" priority="109" operator="equal">
      <formula>2</formula>
    </cfRule>
    <cfRule type="cellIs" dxfId="72" priority="110" operator="equal">
      <formula>1</formula>
    </cfRule>
  </conditionalFormatting>
  <conditionalFormatting sqref="I29:L35">
    <cfRule type="cellIs" dxfId="71" priority="103" operator="equal">
      <formula>-1</formula>
    </cfRule>
    <cfRule type="cellIs" dxfId="70" priority="104" operator="equal">
      <formula>3</formula>
    </cfRule>
    <cfRule type="cellIs" dxfId="69" priority="105" operator="equal">
      <formula>2</formula>
    </cfRule>
    <cfRule type="cellIs" dxfId="68" priority="106" operator="equal">
      <formula>1</formula>
    </cfRule>
  </conditionalFormatting>
  <conditionalFormatting sqref="H29:H35">
    <cfRule type="cellIs" dxfId="67" priority="99" operator="equal">
      <formula>-1</formula>
    </cfRule>
    <cfRule type="cellIs" dxfId="66" priority="100" operator="equal">
      <formula>3</formula>
    </cfRule>
    <cfRule type="cellIs" dxfId="65" priority="101" operator="equal">
      <formula>2</formula>
    </cfRule>
    <cfRule type="cellIs" dxfId="64" priority="102" operator="equal">
      <formula>1</formula>
    </cfRule>
  </conditionalFormatting>
  <conditionalFormatting sqref="G29:G35">
    <cfRule type="cellIs" dxfId="63" priority="95" operator="equal">
      <formula>-1</formula>
    </cfRule>
    <cfRule type="cellIs" dxfId="62" priority="96" operator="equal">
      <formula>3</formula>
    </cfRule>
    <cfRule type="cellIs" dxfId="61" priority="97" operator="equal">
      <formula>2</formula>
    </cfRule>
    <cfRule type="cellIs" dxfId="60" priority="98" operator="equal">
      <formula>1</formula>
    </cfRule>
  </conditionalFormatting>
  <conditionalFormatting sqref="I37:L43">
    <cfRule type="cellIs" dxfId="59" priority="91" operator="equal">
      <formula>-1</formula>
    </cfRule>
    <cfRule type="cellIs" dxfId="58" priority="92" operator="equal">
      <formula>3</formula>
    </cfRule>
    <cfRule type="cellIs" dxfId="57" priority="93" operator="equal">
      <formula>2</formula>
    </cfRule>
    <cfRule type="cellIs" dxfId="56" priority="94" operator="equal">
      <formula>1</formula>
    </cfRule>
  </conditionalFormatting>
  <conditionalFormatting sqref="H37:H43">
    <cfRule type="cellIs" dxfId="55" priority="87" operator="equal">
      <formula>-1</formula>
    </cfRule>
    <cfRule type="cellIs" dxfId="54" priority="88" operator="equal">
      <formula>3</formula>
    </cfRule>
    <cfRule type="cellIs" dxfId="53" priority="89" operator="equal">
      <formula>2</formula>
    </cfRule>
    <cfRule type="cellIs" dxfId="52" priority="90" operator="equal">
      <formula>1</formula>
    </cfRule>
  </conditionalFormatting>
  <conditionalFormatting sqref="G37:G43">
    <cfRule type="cellIs" dxfId="51" priority="83" operator="equal">
      <formula>-1</formula>
    </cfRule>
    <cfRule type="cellIs" dxfId="50" priority="84" operator="equal">
      <formula>3</formula>
    </cfRule>
    <cfRule type="cellIs" dxfId="49" priority="85" operator="equal">
      <formula>2</formula>
    </cfRule>
    <cfRule type="cellIs" dxfId="48" priority="86" operator="equal">
      <formula>1</formula>
    </cfRule>
  </conditionalFormatting>
  <conditionalFormatting sqref="I45:J51 L45:L51">
    <cfRule type="cellIs" dxfId="47" priority="79" operator="equal">
      <formula>-1</formula>
    </cfRule>
    <cfRule type="cellIs" dxfId="46" priority="80" operator="equal">
      <formula>3</formula>
    </cfRule>
    <cfRule type="cellIs" dxfId="45" priority="81" operator="equal">
      <formula>2</formula>
    </cfRule>
    <cfRule type="cellIs" dxfId="44" priority="82" operator="equal">
      <formula>1</formula>
    </cfRule>
  </conditionalFormatting>
  <conditionalFormatting sqref="H45:H51">
    <cfRule type="cellIs" dxfId="43" priority="75" operator="equal">
      <formula>-1</formula>
    </cfRule>
    <cfRule type="cellIs" dxfId="42" priority="76" operator="equal">
      <formula>3</formula>
    </cfRule>
    <cfRule type="cellIs" dxfId="41" priority="77" operator="equal">
      <formula>2</formula>
    </cfRule>
    <cfRule type="cellIs" dxfId="40" priority="78" operator="equal">
      <formula>1</formula>
    </cfRule>
  </conditionalFormatting>
  <conditionalFormatting sqref="G45:G51">
    <cfRule type="cellIs" dxfId="39" priority="71" operator="equal">
      <formula>-1</formula>
    </cfRule>
    <cfRule type="cellIs" dxfId="38" priority="72" operator="equal">
      <formula>3</formula>
    </cfRule>
    <cfRule type="cellIs" dxfId="37" priority="73" operator="equal">
      <formula>2</formula>
    </cfRule>
    <cfRule type="cellIs" dxfId="36" priority="74" operator="equal">
      <formula>1</formula>
    </cfRule>
  </conditionalFormatting>
  <conditionalFormatting sqref="G53:G59">
    <cfRule type="cellIs" dxfId="35" priority="51" operator="equal">
      <formula>-1</formula>
    </cfRule>
    <cfRule type="cellIs" dxfId="34" priority="52" operator="equal">
      <formula>3</formula>
    </cfRule>
    <cfRule type="cellIs" dxfId="33" priority="53" operator="equal">
      <formula>2</formula>
    </cfRule>
    <cfRule type="cellIs" dxfId="32" priority="54" operator="equal">
      <formula>1</formula>
    </cfRule>
  </conditionalFormatting>
  <conditionalFormatting sqref="K45:K51">
    <cfRule type="cellIs" dxfId="31" priority="43" operator="equal">
      <formula>-1</formula>
    </cfRule>
    <cfRule type="cellIs" dxfId="30" priority="44" operator="equal">
      <formula>3</formula>
    </cfRule>
    <cfRule type="cellIs" dxfId="29" priority="45" operator="equal">
      <formula>2</formula>
    </cfRule>
    <cfRule type="cellIs" dxfId="28" priority="46" operator="equal">
      <formula>1</formula>
    </cfRule>
  </conditionalFormatting>
  <conditionalFormatting sqref="H53:H59">
    <cfRule type="cellIs" dxfId="27" priority="55" operator="equal">
      <formula>-1</formula>
    </cfRule>
    <cfRule type="cellIs" dxfId="26" priority="56" operator="equal">
      <formula>3</formula>
    </cfRule>
    <cfRule type="cellIs" dxfId="25" priority="57" operator="equal">
      <formula>2</formula>
    </cfRule>
    <cfRule type="cellIs" dxfId="24" priority="58" operator="equal">
      <formula>1</formula>
    </cfRule>
  </conditionalFormatting>
  <conditionalFormatting sqref="D20:J20">
    <cfRule type="cellIs" dxfId="23" priority="11" operator="lessThan">
      <formula>-0.1</formula>
    </cfRule>
    <cfRule type="cellIs" dxfId="22" priority="12" operator="greaterThan">
      <formula>0.1</formula>
    </cfRule>
  </conditionalFormatting>
  <conditionalFormatting sqref="D28:J28">
    <cfRule type="cellIs" dxfId="21" priority="9" operator="lessThan">
      <formula>-0.1</formula>
    </cfRule>
    <cfRule type="cellIs" dxfId="20" priority="10" operator="greaterThan">
      <formula>0.1</formula>
    </cfRule>
  </conditionalFormatting>
  <conditionalFormatting sqref="D36:F36">
    <cfRule type="cellIs" dxfId="19" priority="7" operator="lessThan">
      <formula>-0.1</formula>
    </cfRule>
    <cfRule type="cellIs" dxfId="18" priority="8" operator="greaterThan">
      <formula>0.1</formula>
    </cfRule>
  </conditionalFormatting>
  <conditionalFormatting sqref="L36">
    <cfRule type="cellIs" dxfId="17" priority="5" operator="lessThan">
      <formula>-0.1</formula>
    </cfRule>
    <cfRule type="cellIs" dxfId="16" priority="6" operator="greaterThan">
      <formula>0.1</formula>
    </cfRule>
  </conditionalFormatting>
  <conditionalFormatting sqref="D52:F52">
    <cfRule type="cellIs" dxfId="15" priority="3" operator="lessThan">
      <formula>-0.1</formula>
    </cfRule>
    <cfRule type="cellIs" dxfId="14" priority="4" operator="greaterThan">
      <formula>0.1</formula>
    </cfRule>
  </conditionalFormatting>
  <conditionalFormatting sqref="I52:L52">
    <cfRule type="cellIs" dxfId="13" priority="1" operator="lessThan">
      <formula>-0.1</formula>
    </cfRule>
    <cfRule type="cellIs" dxfId="12" priority="2" operator="greaterThan">
      <formula>0.1</formula>
    </cfRule>
  </conditionalFormatting>
  <dataValidations count="7">
    <dataValidation type="whole" allowBlank="1" showInputMessage="1" showErrorMessage="1" promptTitle="Duração:" prompt="Permanente: 3_x000a_Recorrente: 2_x000a_Transitório: 1" sqref="G58:H58 D50:L50 D10:L10 D18:L18 D26:L26 D34:L34 D42:L42" xr:uid="{CEF837AB-1B52-8A4B-BEE0-E72721CFCD22}">
      <formula1>1</formula1>
      <formula2>3</formula2>
    </dataValidation>
    <dataValidation type="whole" allowBlank="1" showInputMessage="1" showErrorMessage="1" promptTitle="Nível Ambiental/Trófico:" prompt="Grande: 3_x000a_Média: 2_x000a_Baixa: 1_x000a_" sqref="G57:H57 D49:L49 D9:L9 D17:L17 D25:L25 D33:L33 D41:L41" xr:uid="{12BC8D98-729B-DD4D-8AB1-89E737502779}">
      <formula1>1</formula1>
      <formula2>3</formula2>
    </dataValidation>
    <dataValidation type="whole" allowBlank="1" showInputMessage="1" showErrorMessage="1" promptTitle="Abrangência Espacial:" prompt="Regional: 3_x000a_Local: 2_x000a_Pontual: 1_x000a_" sqref="G56:H56 D48:L48 D8:L8 D16:L16 D24:L24 D32:L32 D40:L40" xr:uid="{64D13EEE-284D-5F44-8B40-3E469AA27FA2}">
      <formula1>1</formula1>
      <formula2>3</formula2>
    </dataValidation>
    <dataValidation type="whole" allowBlank="1" showInputMessage="1" showErrorMessage="1" promptTitle="Definição:" prompt="Alta: 3_x000a_Média: 2_x000a_Baixa: 1" sqref="G55:H55 D47:L47 D7:L7 D15:L15 D23:L23 D31:L31 D39:L39" xr:uid="{DA05C0F0-1F93-1844-8570-61E1B6257BFB}">
      <formula1>1</formula1>
      <formula2>3</formula2>
    </dataValidation>
    <dataValidation type="whole" allowBlank="1" showInputMessage="1" showErrorMessage="1" promptTitle="Reversibilidade:" prompt="Irreversível: 3_x000a_Parcialmente Reversível: 2_x000a_Reversível: 1" sqref="G59:H59 D51:L51 D43:L43 D35:L35 D27:L27 D19:L19 D11:L11" xr:uid="{3FFDA0F1-ADB1-F441-BB15-D5B3E0AF4D12}">
      <formula1>1</formula1>
      <formula2>3</formula2>
    </dataValidation>
    <dataValidation type="whole" allowBlank="1" showInputMessage="1" showErrorMessage="1" promptTitle="Caráter:" prompt="Negativo: -1_x000a_Nulo: 0_x000a_Positivo: 1" sqref="G53:H53 D45:L45 D29:L29 D21:L21 D13:L13 D5:L5 D37:L37" xr:uid="{8B8D6765-2FFA-F442-9B95-5AF87E8BB58C}">
      <formula1>-1</formula1>
      <formula2>1</formula2>
    </dataValidation>
    <dataValidation type="whole" allowBlank="1" showInputMessage="1" showErrorMessage="1" promptTitle="Relação com rompimento:" prompt="Sem relação definida ainda: 1_x000a_Indireta: 2_x000a_Direta: 3_x000a_" sqref="G54:H54 D46:L46 D6:L6 D14:L14 D22:L22 D30:L30 D38:L38" xr:uid="{46E01D0D-21D4-F64E-BD5A-10D4C28FE23E}">
      <formula1>1</formula1>
      <formula2>3</formula2>
    </dataValidation>
  </dataValidation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68C8CA-0302-844D-92CC-106558A04FEE}">
  <sheetPr codeName="Planilha6">
    <tabColor theme="5" tint="0.59999389629810485"/>
  </sheetPr>
  <dimension ref="A1:L46"/>
  <sheetViews>
    <sheetView zoomScale="80" zoomScaleNormal="80" workbookViewId="0">
      <pane xSplit="2" ySplit="3" topLeftCell="C4" activePane="bottomRight" state="frozen"/>
      <selection pane="topRight" activeCell="D1" sqref="D1"/>
      <selection pane="bottomLeft" activeCell="A5" sqref="A5"/>
      <selection pane="bottomRight" activeCell="K15" sqref="K15"/>
    </sheetView>
  </sheetViews>
  <sheetFormatPr defaultColWidth="11" defaultRowHeight="15.6" x14ac:dyDescent="0.3"/>
  <cols>
    <col min="1" max="1" width="20.69921875" style="11" customWidth="1"/>
    <col min="2" max="2" width="47.5" style="10" customWidth="1"/>
    <col min="3" max="4" width="4" style="5" customWidth="1"/>
    <col min="5" max="12" width="4" style="5" bestFit="1" customWidth="1"/>
    <col min="13" max="16384" width="11" style="5"/>
  </cols>
  <sheetData>
    <row r="1" spans="1:12" x14ac:dyDescent="0.3">
      <c r="A1" s="92" t="s">
        <v>85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30"/>
    </row>
    <row r="2" spans="1:12" x14ac:dyDescent="0.3">
      <c r="A2" s="88" t="s">
        <v>21</v>
      </c>
      <c r="B2" s="99" t="s">
        <v>229</v>
      </c>
      <c r="C2" s="94" t="s">
        <v>0</v>
      </c>
      <c r="D2" s="94"/>
      <c r="E2" s="94"/>
      <c r="F2" s="93" t="s">
        <v>1</v>
      </c>
      <c r="G2" s="93"/>
      <c r="H2" s="93"/>
      <c r="I2" s="93"/>
      <c r="J2" s="93"/>
      <c r="K2" s="93"/>
    </row>
    <row r="3" spans="1:12" ht="143.25" customHeight="1" x14ac:dyDescent="0.3">
      <c r="A3" s="88"/>
      <c r="B3" s="99"/>
      <c r="C3" s="8" t="str">
        <f>'MATRIZ - cálculo '!D3</f>
        <v>Sedimento de Praia</v>
      </c>
      <c r="D3" s="8" t="str">
        <f>'MATRIZ - cálculo '!E3</f>
        <v>Sedimento Restinga</v>
      </c>
      <c r="E3" s="8" t="str">
        <f>'MATRIZ - cálculo '!F3</f>
        <v>Sedimento de Manguezal</v>
      </c>
      <c r="F3" s="7" t="str">
        <f>'MATRIZ - cálculo '!G3</f>
        <v>Vegetação de Restinga</v>
      </c>
      <c r="G3" s="7" t="str">
        <f>'MATRIZ - cálculo '!H3</f>
        <v>Vegetação de Manguezal</v>
      </c>
      <c r="H3" s="7" t="str">
        <f>'MATRIZ - cálculo '!I3</f>
        <v>Bentos: macrofauna</v>
      </c>
      <c r="I3" s="7" t="str">
        <f>'MATRIZ - cálculo '!J3</f>
        <v>Bentos: meiofauna</v>
      </c>
      <c r="J3" s="7" t="str">
        <f>'MATRIZ - cálculo '!K3</f>
        <v>Caranguejo de Manguezal</v>
      </c>
      <c r="K3" s="7" t="str">
        <f>'MATRIZ - cálculo '!L3</f>
        <v>Crustáceos de Praia</v>
      </c>
    </row>
    <row r="4" spans="1:12" x14ac:dyDescent="0.3">
      <c r="A4" s="42" t="str">
        <f>'MATRIZ - cálculo '!A4</f>
        <v>Sedimentologia</v>
      </c>
      <c r="B4" s="9" t="str">
        <f>'MATRIZ - cálculo '!B4</f>
        <v>Alterações nas características físicas da praia</v>
      </c>
      <c r="C4" s="20">
        <f>'MATRIZ - cálculo '!D4</f>
        <v>-17</v>
      </c>
      <c r="D4" s="20" t="str">
        <f>'MATRIZ - cálculo '!E4</f>
        <v>-</v>
      </c>
      <c r="E4" s="20" t="str">
        <f>'MATRIZ - cálculo '!F4</f>
        <v>-</v>
      </c>
      <c r="F4" s="20" t="str">
        <f>'MATRIZ - cálculo '!G4</f>
        <v>-</v>
      </c>
      <c r="G4" s="20" t="str">
        <f>'MATRIZ - cálculo '!H4</f>
        <v>-</v>
      </c>
      <c r="H4" s="20" t="str">
        <f>'MATRIZ - cálculo '!I4</f>
        <v>-</v>
      </c>
      <c r="I4" s="20" t="str">
        <f>'MATRIZ - cálculo '!J4</f>
        <v>-</v>
      </c>
      <c r="J4" s="20" t="str">
        <f>'MATRIZ - cálculo '!K4</f>
        <v>-</v>
      </c>
      <c r="K4" s="20" t="str">
        <f>'MATRIZ - cálculo '!L4</f>
        <v>-</v>
      </c>
    </row>
    <row r="5" spans="1:12" x14ac:dyDescent="0.3">
      <c r="A5" s="42" t="str">
        <f>'MATRIZ - cálculo '!A12</f>
        <v>Química</v>
      </c>
      <c r="B5" s="9" t="str">
        <f>'MATRIZ - cálculo '!B12</f>
        <v>Contaminação por metais e metaloides</v>
      </c>
      <c r="C5" s="20">
        <f>'MATRIZ - cálculo '!D12</f>
        <v>-14</v>
      </c>
      <c r="D5" s="20">
        <f>'MATRIZ - cálculo '!E12</f>
        <v>-14</v>
      </c>
      <c r="E5" s="20">
        <f>'MATRIZ - cálculo '!F12</f>
        <v>-17</v>
      </c>
      <c r="F5" s="20">
        <f>'MATRIZ - cálculo '!G12</f>
        <v>-15</v>
      </c>
      <c r="G5" s="20">
        <f>'MATRIZ - cálculo '!H12</f>
        <v>-15</v>
      </c>
      <c r="H5" s="20" t="str">
        <f>'MATRIZ - cálculo '!I12</f>
        <v>-</v>
      </c>
      <c r="I5" s="20" t="str">
        <f>'MATRIZ - cálculo '!J12</f>
        <v>-</v>
      </c>
      <c r="J5" s="20">
        <f>'MATRIZ - cálculo '!K12</f>
        <v>-17</v>
      </c>
      <c r="K5" s="20">
        <f>'MATRIZ - cálculo '!L12</f>
        <v>-10</v>
      </c>
    </row>
    <row r="6" spans="1:12" x14ac:dyDescent="0.3">
      <c r="A6" s="42" t="str">
        <f>'MATRIZ - cálculo '!A20</f>
        <v>Ecotoxicologia</v>
      </c>
      <c r="B6" s="9" t="str">
        <f>'MATRIZ - cálculo '!B20</f>
        <v>Aumento nos valores de índice de resposta biológica</v>
      </c>
      <c r="C6" s="20" t="str">
        <f>'MATRIZ - cálculo '!D20</f>
        <v>-</v>
      </c>
      <c r="D6" s="20" t="str">
        <f>'MATRIZ - cálculo '!E20</f>
        <v>-</v>
      </c>
      <c r="E6" s="20" t="str">
        <f>'MATRIZ - cálculo '!F20</f>
        <v>-</v>
      </c>
      <c r="F6" s="20" t="str">
        <f>'MATRIZ - cálculo '!G20</f>
        <v>-</v>
      </c>
      <c r="G6" s="20" t="str">
        <f>'MATRIZ - cálculo '!H20</f>
        <v>-</v>
      </c>
      <c r="H6" s="20" t="str">
        <f>'MATRIZ - cálculo '!I20</f>
        <v>-</v>
      </c>
      <c r="I6" s="20" t="str">
        <f>'MATRIZ - cálculo '!J20</f>
        <v>-</v>
      </c>
      <c r="J6" s="20">
        <f>'MATRIZ - cálculo '!K20</f>
        <v>-9</v>
      </c>
      <c r="K6" s="20">
        <f>'MATRIZ - cálculo '!L20</f>
        <v>-8</v>
      </c>
    </row>
    <row r="7" spans="1:12" x14ac:dyDescent="0.3">
      <c r="A7" s="98" t="str">
        <f>'MATRIZ - cálculo '!A28</f>
        <v>Ecologia</v>
      </c>
      <c r="B7" s="9" t="str">
        <f>'MATRIZ - cálculo '!B28</f>
        <v>Alterações na estrutura de população</v>
      </c>
      <c r="C7" s="20" t="str">
        <f>'MATRIZ - cálculo '!D28</f>
        <v>-</v>
      </c>
      <c r="D7" s="20" t="str">
        <f>'MATRIZ - cálculo '!E28</f>
        <v>-</v>
      </c>
      <c r="E7" s="20" t="str">
        <f>'MATRIZ - cálculo '!F28</f>
        <v>-</v>
      </c>
      <c r="F7" s="20" t="str">
        <f>'MATRIZ - cálculo '!G28</f>
        <v>-</v>
      </c>
      <c r="G7" s="20" t="str">
        <f>'MATRIZ - cálculo '!H28</f>
        <v>-</v>
      </c>
      <c r="H7" s="20" t="str">
        <f>'MATRIZ - cálculo '!I28</f>
        <v>-</v>
      </c>
      <c r="I7" s="20" t="str">
        <f>'MATRIZ - cálculo '!J28</f>
        <v>-</v>
      </c>
      <c r="J7" s="20">
        <f>'MATRIZ - cálculo '!K28</f>
        <v>-15</v>
      </c>
      <c r="K7" s="20" t="str">
        <f>'MATRIZ - cálculo '!L28</f>
        <v>-</v>
      </c>
    </row>
    <row r="8" spans="1:12" x14ac:dyDescent="0.3">
      <c r="A8" s="98"/>
      <c r="B8" s="9" t="str">
        <f>'MATRIZ - cálculo '!B36</f>
        <v>Alterações na estrutura de comunidade</v>
      </c>
      <c r="C8" s="20" t="str">
        <f>'MATRIZ - cálculo '!D36</f>
        <v>-</v>
      </c>
      <c r="D8" s="20" t="str">
        <f>'MATRIZ - cálculo '!E36</f>
        <v>-</v>
      </c>
      <c r="E8" s="20" t="str">
        <f>'MATRIZ - cálculo '!F36</f>
        <v>-</v>
      </c>
      <c r="F8" s="20">
        <f>'MATRIZ - cálculo '!G36</f>
        <v>-14</v>
      </c>
      <c r="G8" s="20">
        <f>'MATRIZ - cálculo '!H36</f>
        <v>0</v>
      </c>
      <c r="H8" s="20">
        <f>'MATRIZ - cálculo '!I36</f>
        <v>-17</v>
      </c>
      <c r="I8" s="20">
        <f>'MATRIZ - cálculo '!J36</f>
        <v>-17</v>
      </c>
      <c r="J8" s="20">
        <f>'MATRIZ - cálculo '!K36</f>
        <v>-14</v>
      </c>
      <c r="K8" s="20" t="str">
        <f>'MATRIZ - cálculo '!L36</f>
        <v>-</v>
      </c>
    </row>
    <row r="9" spans="1:12" x14ac:dyDescent="0.3">
      <c r="A9" s="98"/>
      <c r="B9" s="9" t="str">
        <f>'MATRIZ - cálculo '!B44</f>
        <v>Alterações nos parâmetros reprodutivos</v>
      </c>
      <c r="C9" s="20" t="str">
        <f>'MATRIZ - cálculo '!D44</f>
        <v>-</v>
      </c>
      <c r="D9" s="20" t="str">
        <f>'MATRIZ - cálculo '!E44</f>
        <v>-</v>
      </c>
      <c r="E9" s="20" t="str">
        <f>'MATRIZ - cálculo '!F44</f>
        <v>-</v>
      </c>
      <c r="F9" s="20">
        <f>'MATRIZ - cálculo '!G44</f>
        <v>-14</v>
      </c>
      <c r="G9" s="20">
        <f>'MATRIZ - cálculo '!H44</f>
        <v>0</v>
      </c>
      <c r="H9" s="20" t="str">
        <f>'MATRIZ - cálculo '!I44</f>
        <v>-</v>
      </c>
      <c r="I9" s="20" t="str">
        <f>'MATRIZ - cálculo '!J44</f>
        <v>-</v>
      </c>
      <c r="J9" s="20">
        <f>'MATRIZ - cálculo '!K44</f>
        <v>-13</v>
      </c>
      <c r="K9" s="20" t="str">
        <f>'MATRIZ - cálculo '!L44</f>
        <v>-</v>
      </c>
    </row>
    <row r="10" spans="1:12" x14ac:dyDescent="0.3">
      <c r="A10" s="33" t="str">
        <f>'MATRIZ - cálculo '!A52</f>
        <v>Saúde</v>
      </c>
      <c r="B10" s="32" t="str">
        <f>'MATRIZ - cálculo '!B52</f>
        <v>Alterações nos parâmetros de saúde e fisiologia</v>
      </c>
      <c r="C10" s="20" t="str">
        <f>'MATRIZ - cálculo '!D52</f>
        <v>-</v>
      </c>
      <c r="D10" s="20" t="str">
        <f>'MATRIZ - cálculo '!E52</f>
        <v>-</v>
      </c>
      <c r="E10" s="20" t="str">
        <f>'MATRIZ - cálculo '!F52</f>
        <v>-</v>
      </c>
      <c r="F10" s="20">
        <f>'MATRIZ - cálculo '!G52</f>
        <v>-15</v>
      </c>
      <c r="G10" s="20">
        <f>'MATRIZ - cálculo '!H52</f>
        <v>-15</v>
      </c>
      <c r="H10" s="20" t="str">
        <f>'MATRIZ - cálculo '!I52</f>
        <v>-</v>
      </c>
      <c r="I10" s="20" t="str">
        <f>'MATRIZ - cálculo '!J52</f>
        <v>-</v>
      </c>
      <c r="J10" s="20" t="str">
        <f>'MATRIZ - cálculo '!K52</f>
        <v>-</v>
      </c>
      <c r="K10" s="20" t="str">
        <f>'MATRIZ - cálculo '!L52</f>
        <v>-</v>
      </c>
    </row>
    <row r="12" spans="1:12" x14ac:dyDescent="0.3">
      <c r="A12" s="25" t="s">
        <v>102</v>
      </c>
      <c r="B12" s="9"/>
    </row>
    <row r="13" spans="1:12" x14ac:dyDescent="0.3">
      <c r="A13" s="26" t="s">
        <v>30</v>
      </c>
      <c r="B13" s="6" t="s">
        <v>228</v>
      </c>
    </row>
    <row r="14" spans="1:12" x14ac:dyDescent="0.3">
      <c r="A14" s="27">
        <v>0</v>
      </c>
      <c r="B14" s="6" t="s">
        <v>115</v>
      </c>
    </row>
    <row r="15" spans="1:12" x14ac:dyDescent="0.3">
      <c r="A15" s="22" t="s">
        <v>232</v>
      </c>
      <c r="B15" s="9" t="s">
        <v>39</v>
      </c>
    </row>
    <row r="16" spans="1:12" x14ac:dyDescent="0.3">
      <c r="A16" s="28" t="s">
        <v>233</v>
      </c>
      <c r="B16" s="9" t="s">
        <v>40</v>
      </c>
    </row>
    <row r="17" spans="1:2" x14ac:dyDescent="0.3">
      <c r="A17" s="29" t="s">
        <v>234</v>
      </c>
      <c r="B17" s="9" t="s">
        <v>103</v>
      </c>
    </row>
    <row r="18" spans="1:2" x14ac:dyDescent="0.3">
      <c r="A18" s="40" t="s">
        <v>235</v>
      </c>
      <c r="B18" s="9" t="s">
        <v>116</v>
      </c>
    </row>
    <row r="42" spans="1:2" x14ac:dyDescent="0.3">
      <c r="A42" s="13" t="s">
        <v>34</v>
      </c>
      <c r="B42" s="12"/>
    </row>
    <row r="43" spans="1:2" x14ac:dyDescent="0.3">
      <c r="A43" s="23" t="s">
        <v>30</v>
      </c>
      <c r="B43" s="34" t="s">
        <v>244</v>
      </c>
    </row>
    <row r="44" spans="1:2" x14ac:dyDescent="0.3">
      <c r="A44" s="24">
        <v>0</v>
      </c>
      <c r="B44" s="35" t="s">
        <v>112</v>
      </c>
    </row>
    <row r="45" spans="1:2" x14ac:dyDescent="0.3">
      <c r="A45" s="95" t="s">
        <v>113</v>
      </c>
      <c r="B45" s="96" t="s">
        <v>114</v>
      </c>
    </row>
    <row r="46" spans="1:2" x14ac:dyDescent="0.3">
      <c r="A46" s="95"/>
      <c r="B46" s="97"/>
    </row>
  </sheetData>
  <mergeCells count="8">
    <mergeCell ref="A1:K1"/>
    <mergeCell ref="F2:K2"/>
    <mergeCell ref="C2:E2"/>
    <mergeCell ref="A45:A46"/>
    <mergeCell ref="B45:B46"/>
    <mergeCell ref="A7:A9"/>
    <mergeCell ref="A2:A3"/>
    <mergeCell ref="B2:B3"/>
  </mergeCells>
  <phoneticPr fontId="6" type="noConversion"/>
  <conditionalFormatting sqref="A43:B43 A45">
    <cfRule type="cellIs" dxfId="11" priority="9" operator="equal">
      <formula>0</formula>
    </cfRule>
    <cfRule type="colorScale" priority="10">
      <colorScale>
        <cfvo type="min"/>
        <cfvo type="max"/>
        <color rgb="FFF8696B"/>
        <color rgb="FFFCFCFF"/>
      </colorScale>
    </cfRule>
    <cfRule type="cellIs" dxfId="10" priority="11" operator="equal">
      <formula>0</formula>
    </cfRule>
  </conditionalFormatting>
  <conditionalFormatting sqref="B13">
    <cfRule type="cellIs" dxfId="9" priority="3" operator="equal">
      <formula>0</formula>
    </cfRule>
    <cfRule type="colorScale" priority="4">
      <colorScale>
        <cfvo type="min"/>
        <cfvo type="max"/>
        <color rgb="FFF8696B"/>
        <color rgb="FFFCFCFF"/>
      </colorScale>
    </cfRule>
    <cfRule type="cellIs" dxfId="8" priority="5" operator="equal">
      <formula>0</formula>
    </cfRule>
  </conditionalFormatting>
  <conditionalFormatting sqref="B14">
    <cfRule type="cellIs" dxfId="7" priority="6" operator="equal">
      <formula>0</formula>
    </cfRule>
    <cfRule type="colorScale" priority="7">
      <colorScale>
        <cfvo type="min"/>
        <cfvo type="max"/>
        <color rgb="FFF8696B"/>
        <color rgb="FFFCFCFF"/>
      </colorScale>
    </cfRule>
    <cfRule type="cellIs" dxfId="6" priority="8" operator="equal">
      <formula>0</formula>
    </cfRule>
  </conditionalFormatting>
  <conditionalFormatting sqref="C4:K10">
    <cfRule type="cellIs" dxfId="5" priority="1" operator="between">
      <formula>-17</formula>
      <formula>-21</formula>
    </cfRule>
    <cfRule type="cellIs" dxfId="4" priority="12" operator="between">
      <formula>-13</formula>
      <formula>-16</formula>
    </cfRule>
    <cfRule type="cellIs" dxfId="3" priority="13" operator="between">
      <formula>-9</formula>
      <formula>-12</formula>
    </cfRule>
    <cfRule type="cellIs" dxfId="2" priority="14" operator="between">
      <formula>-5</formula>
      <formula>-8</formula>
    </cfRule>
    <cfRule type="cellIs" dxfId="1" priority="15" operator="equal">
      <formula>"-"</formula>
    </cfRule>
    <cfRule type="cellIs" dxfId="0" priority="16" operator="greaterThan">
      <formula>-1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Lista de Impactos - Costeiro</vt:lpstr>
      <vt:lpstr>MATRIZ - cálculo </vt:lpstr>
      <vt:lpstr>MATRIZ  - resultado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Ribeiro</dc:creator>
  <cp:lastModifiedBy>Assessoria Técnica</cp:lastModifiedBy>
  <dcterms:created xsi:type="dcterms:W3CDTF">2020-11-25T18:56:11Z</dcterms:created>
  <dcterms:modified xsi:type="dcterms:W3CDTF">2023-12-30T02:22:25Z</dcterms:modified>
</cp:coreProperties>
</file>